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经营看板" sheetId="1" state="visible" r:id="rId1"/>
    <sheet xmlns:r="http://schemas.openxmlformats.org/officeDocument/2006/relationships" name="使用说明" sheetId="2" state="visible" r:id="rId2"/>
    <sheet xmlns:r="http://schemas.openxmlformats.org/officeDocument/2006/relationships" name="月度汇总" sheetId="3" state="visible" r:id="rId3"/>
    <sheet xmlns:r="http://schemas.openxmlformats.org/officeDocument/2006/relationships" name="项目分析" sheetId="4" state="visible" r:id="rId4"/>
    <sheet xmlns:r="http://schemas.openxmlformats.org/officeDocument/2006/relationships" name="费用分析" sheetId="5" state="visible" r:id="rId5"/>
    <sheet xmlns:r="http://schemas.openxmlformats.org/officeDocument/2006/relationships" name="收入台账" sheetId="6" state="visible" r:id="rId6"/>
    <sheet xmlns:r="http://schemas.openxmlformats.org/officeDocument/2006/relationships" name="支出台账" sheetId="7" state="visible" r:id="rId7"/>
    <sheet xmlns:r="http://schemas.openxmlformats.org/officeDocument/2006/relationships" name="人员工资表" sheetId="8" state="visible" r:id="rId8"/>
    <sheet xmlns:r="http://schemas.openxmlformats.org/officeDocument/2006/relationships" name="基础表" sheetId="9" state="visible" r:id="rId9"/>
  </sheets>
  <definedNames>
    <definedName name="_xlnm._FilterDatabase" localSheetId="4" hidden="1">'费用分析'!$A$3:$C$16</definedName>
    <definedName name="_xlnm._FilterDatabase" localSheetId="7" hidden="1">'人员工资表'!$A$3:$S$303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3">
    <numFmt numFmtId="164" formatCode="¥#,##0.00;[Red]-¥#,##0.00;¥0.00"/>
    <numFmt numFmtId="165" formatCode="yyyy-mm-dd"/>
    <numFmt numFmtId="166" formatCode="¥#,##0.00"/>
  </numFmts>
  <fonts count="26">
    <font>
      <name val="Calibri"/>
      <family val="2"/>
      <color theme="1"/>
      <sz val="11"/>
      <scheme val="minor"/>
    </font>
    <font>
      <name val="Microsoft YaHei"/>
      <b val="1"/>
      <color rgb="00FFFFFF"/>
      <sz val="17"/>
    </font>
    <font>
      <name val="Microsoft YaHei"/>
      <color rgb="00666666"/>
    </font>
    <font>
      <name val="Microsoft YaHei"/>
      <b val="1"/>
      <color rgb="00FFFFFF"/>
    </font>
    <font>
      <name val="Microsoft YaHei"/>
    </font>
    <font>
      <name val="Microsoft YaHei"/>
      <b val="1"/>
    </font>
    <font>
      <name val="Microsoft YaHei"/>
      <b val="1"/>
      <color rgb="001F2933"/>
      <sz val="14"/>
    </font>
    <font>
      <name val="Microsoft YaHei"/>
      <b val="1"/>
      <color rgb="001F4E79"/>
    </font>
    <font>
      <name val="Microsoft YaHei"/>
      <family val="2"/>
      <color theme="1"/>
      <sz val="11"/>
      <scheme val="minor"/>
    </font>
    <font>
      <name val="Microsoft YaHei"/>
      <color rgb="00333333"/>
    </font>
    <font>
      <name val="Microsoft YaHei"/>
      <color theme="1"/>
      <sz val="11"/>
    </font>
    <font>
      <name val="Microsoft YaHei"/>
      <b val="1"/>
      <sz val="10"/>
    </font>
    <font>
      <name val="Microsoft YaHei"/>
      <b val="1"/>
      <color rgb="00FFFFFF"/>
      <sz val="10"/>
    </font>
    <font>
      <name val="Microsoft YaHei"/>
      <b val="1"/>
      <color rgb="001F4E79"/>
      <sz val="10"/>
    </font>
    <font>
      <name val="Microsoft YaHei"/>
      <color rgb="00666666"/>
      <sz val="10"/>
    </font>
    <font>
      <name val="Microsoft YaHei"/>
      <color rgb="00333333"/>
      <sz val="10"/>
    </font>
    <font>
      <name val="Microsoft YaHei"/>
      <sz val="10"/>
    </font>
    <font>
      <name val="微软雅黑"/>
      <b val="1"/>
      <color rgb="00FFFFFF"/>
      <sz val="18"/>
    </font>
    <font>
      <name val="微软雅黑"/>
      <color rgb="005B677A"/>
      <sz val="11"/>
    </font>
    <font>
      <name val="微软雅黑"/>
      <b val="1"/>
      <color rgb="0017324D"/>
      <sz val="11"/>
    </font>
    <font>
      <name val="微软雅黑"/>
      <color rgb="0017324D"/>
      <sz val="11"/>
    </font>
    <font>
      <name val="微软雅黑"/>
      <b val="1"/>
      <color rgb="00FFFFFF"/>
      <sz val="16"/>
    </font>
    <font>
      <name val="微软雅黑"/>
      <color rgb="005B677A"/>
      <sz val="10"/>
    </font>
    <font>
      <name val="微软雅黑"/>
      <b val="1"/>
      <color rgb="00FFFFFF"/>
      <sz val="10"/>
    </font>
    <font>
      <name val="微软雅黑"/>
      <color rgb="00000000"/>
      <sz val="10"/>
    </font>
    <font>
      <name val="微软雅黑"/>
      <sz val="10"/>
    </font>
  </fonts>
  <fills count="16">
    <fill>
      <patternFill/>
    </fill>
    <fill>
      <patternFill patternType="gray125"/>
    </fill>
    <fill>
      <patternFill patternType="solid">
        <fgColor rgb="00243B53"/>
      </patternFill>
    </fill>
    <fill>
      <patternFill patternType="solid">
        <fgColor rgb="00345E8C"/>
      </patternFill>
    </fill>
    <fill>
      <patternFill patternType="solid">
        <fgColor rgb="00FFFFFF"/>
      </patternFill>
    </fill>
    <fill>
      <patternFill patternType="solid">
        <fgColor rgb="00EAF6EA"/>
      </patternFill>
    </fill>
    <fill>
      <patternFill patternType="solid">
        <fgColor rgb="00EAF2F8"/>
      </patternFill>
    </fill>
    <fill>
      <patternFill patternType="solid">
        <fgColor rgb="0070AD47"/>
      </patternFill>
    </fill>
    <fill>
      <patternFill patternType="solid">
        <fgColor rgb="005B9BD5"/>
      </patternFill>
    </fill>
    <fill>
      <patternFill patternType="solid">
        <fgColor rgb="00ED7D31"/>
      </patternFill>
    </fill>
    <fill>
      <patternFill patternType="solid">
        <fgColor rgb="00C00000"/>
      </patternFill>
    </fill>
    <fill>
      <patternFill patternType="solid">
        <fgColor rgb="008064A2"/>
      </patternFill>
    </fill>
    <fill>
      <patternFill patternType="solid">
        <fgColor rgb="001F4E79"/>
      </patternFill>
    </fill>
    <fill>
      <patternFill patternType="solid">
        <fgColor rgb="00E2F0D9"/>
      </patternFill>
    </fill>
    <fill>
      <patternFill patternType="solid">
        <fgColor rgb="00F8FBFD"/>
      </patternFill>
    </fill>
    <fill>
      <patternFill patternType="solid">
        <fgColor rgb="00FFF2CC"/>
      </patternFill>
    </fill>
  </fills>
  <borders count="16">
    <border>
      <left/>
      <right/>
      <top/>
      <bottom/>
      <diagonal/>
    </border>
    <border>
      <left style="thin">
        <color rgb="00D8E1EA"/>
      </left>
      <right style="thin">
        <color rgb="00D8E1EA"/>
      </right>
      <top style="thin">
        <color rgb="00D8E1EA"/>
      </top>
      <bottom style="thin">
        <color rgb="00D8E1EA"/>
      </bottom>
    </border>
    <border>
      <left/>
      <right/>
      <top style="thin">
        <color rgb="00D8E1EA"/>
      </top>
      <bottom/>
      <diagonal/>
    </border>
    <border>
      <left/>
      <right style="thin">
        <color rgb="00D8E1EA"/>
      </right>
      <top style="thin">
        <color rgb="00D8E1EA"/>
      </top>
      <bottom/>
      <diagonal/>
    </border>
    <border>
      <left/>
      <right style="thin">
        <color rgb="00D8E1EA"/>
      </right>
      <top style="thin">
        <color rgb="00D8E1EA"/>
      </top>
      <bottom style="thin">
        <color rgb="00D8E1EA"/>
      </bottom>
      <diagonal/>
    </border>
    <border>
      <left/>
      <right/>
      <top style="thin">
        <color rgb="00D8E1EA"/>
      </top>
      <bottom style="thin">
        <color rgb="00D8E1EA"/>
      </bottom>
      <diagonal/>
    </border>
    <border>
      <left style="thin">
        <color rgb="00D8E1EA"/>
      </left>
      <right/>
      <top/>
      <bottom/>
      <diagonal/>
    </border>
    <border>
      <left/>
      <right style="thin">
        <color rgb="00D8E1EA"/>
      </right>
      <top/>
      <bottom/>
      <diagonal/>
    </border>
    <border>
      <left style="thin">
        <color rgb="00D8E1EA"/>
      </left>
      <right/>
      <top/>
      <bottom style="thin">
        <color rgb="00D8E1EA"/>
      </bottom>
      <diagonal/>
    </border>
    <border>
      <left/>
      <right/>
      <top/>
      <bottom style="thin">
        <color rgb="00D8E1EA"/>
      </bottom>
      <diagonal/>
    </border>
    <border>
      <left/>
      <right style="thin">
        <color rgb="00D8E1EA"/>
      </right>
      <top/>
      <bottom style="thin">
        <color rgb="00D8E1EA"/>
      </bottom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  <border>
      <left/>
      <right/>
      <top style="thin">
        <color rgb="00D9E2EC"/>
      </top>
      <bottom/>
      <diagonal/>
    </border>
    <border>
      <left/>
      <right style="thin">
        <color rgb="00D9E2EC"/>
      </right>
      <top style="thin">
        <color rgb="00D9E2EC"/>
      </top>
      <bottom/>
      <diagonal/>
    </border>
    <border>
      <left/>
      <right/>
      <top style="thin">
        <color rgb="00D9E2EC"/>
      </top>
      <bottom style="thin">
        <color rgb="00D9E2EC"/>
      </bottom>
      <diagonal/>
    </border>
    <border>
      <left/>
      <right style="thin">
        <color rgb="00D9E2EC"/>
      </right>
      <top style="thin">
        <color rgb="00D9E2EC"/>
      </top>
      <bottom style="thin">
        <color rgb="00D9E2EC"/>
      </bottom>
      <diagonal/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center" vertical="center" wrapText="1"/>
    </xf>
    <xf numFmtId="0" fontId="12" fillId="11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10" fontId="6" fillId="4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vertical="center" wrapText="1"/>
    </xf>
    <xf numFmtId="0" fontId="14" fillId="0" borderId="1" applyAlignment="1" pivotButton="0" quotePrefix="0" xfId="0">
      <alignment vertical="center" wrapText="1"/>
    </xf>
    <xf numFmtId="0" fontId="15" fillId="0" borderId="1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16" fillId="0" borderId="1" applyAlignment="1" pivotButton="0" quotePrefix="0" xfId="0">
      <alignment horizontal="center" vertical="center" wrapText="1"/>
    </xf>
    <xf numFmtId="164" fontId="16" fillId="0" borderId="1" applyAlignment="1" pivotButton="0" quotePrefix="0" xfId="0">
      <alignment horizontal="center" vertical="center" wrapText="1"/>
    </xf>
    <xf numFmtId="10" fontId="16" fillId="0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164" fontId="11" fillId="6" borderId="1" applyAlignment="1" pivotButton="0" quotePrefix="0" xfId="0">
      <alignment horizontal="center" vertical="center" wrapText="1"/>
    </xf>
    <xf numFmtId="10" fontId="11" fillId="6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vertical="center" wrapText="1"/>
    </xf>
    <xf numFmtId="164" fontId="16" fillId="0" borderId="1" applyAlignment="1" pivotButton="0" quotePrefix="0" xfId="0">
      <alignment vertical="center" wrapText="1"/>
    </xf>
    <xf numFmtId="10" fontId="16" fillId="0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165" fontId="16" fillId="4" borderId="1" applyAlignment="1" pivotButton="0" quotePrefix="0" xfId="0">
      <alignment vertical="center" wrapText="1"/>
    </xf>
    <xf numFmtId="0" fontId="16" fillId="5" borderId="1" applyAlignment="1" pivotButton="0" quotePrefix="0" xfId="0">
      <alignment vertical="center" wrapText="1"/>
    </xf>
    <xf numFmtId="0" fontId="16" fillId="4" borderId="1" applyAlignment="1" pivotButton="0" quotePrefix="0" xfId="0">
      <alignment vertical="center" wrapText="1"/>
    </xf>
    <xf numFmtId="164" fontId="16" fillId="4" borderId="1" applyAlignment="1" pivotButton="0" quotePrefix="0" xfId="0">
      <alignment vertical="center" wrapText="1"/>
    </xf>
    <xf numFmtId="10" fontId="16" fillId="5" borderId="1" applyAlignment="1" pivotButton="0" quotePrefix="0" xfId="0">
      <alignment vertical="center" wrapText="1"/>
    </xf>
    <xf numFmtId="164" fontId="16" fillId="5" borderId="1" applyAlignment="1" pivotButton="0" quotePrefix="0" xfId="0">
      <alignment vertical="center" wrapText="1"/>
    </xf>
    <xf numFmtId="0" fontId="0" fillId="0" borderId="5" pivotButton="0" quotePrefix="0" xfId="0"/>
    <xf numFmtId="0" fontId="0" fillId="0" borderId="4" pivotButton="0" quotePrefix="0" xfId="0"/>
    <xf numFmtId="164" fontId="6" fillId="4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164" fontId="16" fillId="0" borderId="1" applyAlignment="1" pivotButton="0" quotePrefix="0" xfId="0">
      <alignment horizontal="center" vertical="center" wrapText="1"/>
    </xf>
    <xf numFmtId="164" fontId="11" fillId="6" borderId="1" applyAlignment="1" pivotButton="0" quotePrefix="0" xfId="0">
      <alignment horizontal="center" vertical="center" wrapText="1"/>
    </xf>
    <xf numFmtId="164" fontId="16" fillId="0" borderId="1" applyAlignment="1" pivotButton="0" quotePrefix="0" xfId="0">
      <alignment vertical="center" wrapText="1"/>
    </xf>
    <xf numFmtId="165" fontId="16" fillId="4" borderId="1" applyAlignment="1" pivotButton="0" quotePrefix="0" xfId="0">
      <alignment vertical="center" wrapText="1"/>
    </xf>
    <xf numFmtId="164" fontId="16" fillId="4" borderId="1" applyAlignment="1" pivotButton="0" quotePrefix="0" xfId="0">
      <alignment vertical="center" wrapText="1"/>
    </xf>
    <xf numFmtId="164" fontId="16" fillId="5" borderId="1" applyAlignment="1" pivotButton="0" quotePrefix="0" xfId="0">
      <alignment vertical="center" wrapText="1"/>
    </xf>
    <xf numFmtId="164" fontId="6" fillId="4" borderId="1" applyAlignment="1" applyProtection="1" pivotButton="0" quotePrefix="0" xfId="0">
      <alignment horizontal="center" vertical="center" wrapText="1"/>
      <protection locked="1" hidden="1"/>
    </xf>
    <xf numFmtId="10" fontId="6" fillId="4" borderId="1" applyAlignment="1" applyProtection="1" pivotButton="0" quotePrefix="0" xfId="0">
      <alignment horizontal="center" vertical="center" wrapText="1"/>
      <protection locked="1" hidden="1"/>
    </xf>
    <xf numFmtId="164" fontId="16" fillId="0" borderId="1" applyAlignment="1" applyProtection="1" pivotButton="0" quotePrefix="0" xfId="0">
      <alignment horizontal="center" vertical="center" wrapText="1"/>
      <protection locked="1" hidden="1"/>
    </xf>
    <xf numFmtId="10" fontId="16" fillId="0" borderId="1" applyAlignment="1" applyProtection="1" pivotButton="0" quotePrefix="0" xfId="0">
      <alignment horizontal="center" vertical="center" wrapText="1"/>
      <protection locked="1" hidden="1"/>
    </xf>
    <xf numFmtId="164" fontId="11" fillId="6" borderId="1" applyAlignment="1" applyProtection="1" pivotButton="0" quotePrefix="0" xfId="0">
      <alignment horizontal="center" vertical="center" wrapText="1"/>
      <protection locked="1" hidden="1"/>
    </xf>
    <xf numFmtId="10" fontId="11" fillId="6" borderId="1" applyAlignment="1" applyProtection="1" pivotButton="0" quotePrefix="0" xfId="0">
      <alignment horizontal="center" vertical="center" wrapText="1"/>
      <protection locked="1" hidden="1"/>
    </xf>
    <xf numFmtId="164" fontId="16" fillId="0" borderId="1" applyAlignment="1" applyProtection="1" pivotButton="0" quotePrefix="0" xfId="0">
      <alignment vertical="center" wrapText="1"/>
      <protection locked="1" hidden="1"/>
    </xf>
    <xf numFmtId="10" fontId="16" fillId="0" borderId="1" applyAlignment="1" applyProtection="1" pivotButton="0" quotePrefix="0" xfId="0">
      <alignment vertical="center" wrapText="1"/>
      <protection locked="1" hidden="1"/>
    </xf>
    <xf numFmtId="165" fontId="16" fillId="4" borderId="1" applyAlignment="1" applyProtection="1" pivotButton="0" quotePrefix="0" xfId="0">
      <alignment vertical="center" wrapText="1"/>
      <protection locked="0" hidden="0"/>
    </xf>
    <xf numFmtId="0" fontId="16" fillId="5" borderId="1" applyAlignment="1" applyProtection="1" pivotButton="0" quotePrefix="0" xfId="0">
      <alignment vertical="center" wrapText="1"/>
      <protection locked="1" hidden="1"/>
    </xf>
    <xf numFmtId="0" fontId="16" fillId="4" borderId="1" applyAlignment="1" applyProtection="1" pivotButton="0" quotePrefix="0" xfId="0">
      <alignment vertical="center" wrapText="1"/>
      <protection locked="0" hidden="0"/>
    </xf>
    <xf numFmtId="164" fontId="16" fillId="4" borderId="1" applyAlignment="1" applyProtection="1" pivotButton="0" quotePrefix="0" xfId="0">
      <alignment vertical="center" wrapText="1"/>
      <protection locked="0" hidden="0"/>
    </xf>
    <xf numFmtId="10" fontId="16" fillId="5" borderId="1" applyAlignment="1" applyProtection="1" pivotButton="0" quotePrefix="0" xfId="0">
      <alignment vertical="center" wrapText="1"/>
      <protection locked="1" hidden="1"/>
    </xf>
    <xf numFmtId="164" fontId="16" fillId="5" borderId="1" applyAlignment="1" applyProtection="1" pivotButton="0" quotePrefix="0" xfId="0">
      <alignment vertical="center" wrapText="1"/>
      <protection locked="1" hidden="1"/>
    </xf>
    <xf numFmtId="165" fontId="16" fillId="4" borderId="1" applyAlignment="1" applyProtection="1" pivotButton="0" quotePrefix="0" xfId="0">
      <alignment vertical="center" wrapText="1"/>
      <protection locked="0" hidden="1"/>
    </xf>
    <xf numFmtId="0" fontId="0" fillId="0" borderId="4" applyProtection="1" pivotButton="0" quotePrefix="0" xfId="0">
      <protection locked="1" hidden="1"/>
    </xf>
    <xf numFmtId="0" fontId="17" fillId="12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/>
    </xf>
    <xf numFmtId="0" fontId="19" fillId="13" borderId="11" applyAlignment="1" pivotButton="0" quotePrefix="0" xfId="0">
      <alignment vertical="center" wrapText="1"/>
    </xf>
    <xf numFmtId="0" fontId="20" fillId="14" borderId="11" applyAlignment="1" pivotButton="0" quotePrefix="0" xfId="0">
      <alignment vertical="center" wrapText="1"/>
    </xf>
    <xf numFmtId="0" fontId="0" fillId="0" borderId="14" pivotButton="0" quotePrefix="0" xfId="0"/>
    <xf numFmtId="0" fontId="0" fillId="0" borderId="15" pivotButton="0" quotePrefix="0" xfId="0"/>
    <xf numFmtId="0" fontId="0" fillId="0" borderId="0" applyProtection="1" pivotButton="0" quotePrefix="0" xfId="0">
      <protection locked="1" hidden="1"/>
    </xf>
    <xf numFmtId="165" fontId="16" fillId="4" borderId="1" applyAlignment="1" applyProtection="1" pivotButton="0" quotePrefix="0" xfId="0">
      <alignment vertical="center" wrapText="1"/>
      <protection locked="1" hidden="1"/>
    </xf>
    <xf numFmtId="0" fontId="21" fillId="12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center"/>
    </xf>
    <xf numFmtId="0" fontId="23" fillId="7" borderId="11" applyAlignment="1" pivotButton="0" quotePrefix="0" xfId="0">
      <alignment horizontal="center" vertical="center" wrapText="1"/>
    </xf>
    <xf numFmtId="165" fontId="24" fillId="4" borderId="11" applyAlignment="1" applyProtection="1" pivotButton="0" quotePrefix="0" xfId="0">
      <alignment vertical="center" wrapText="1"/>
      <protection locked="0" hidden="0"/>
    </xf>
    <xf numFmtId="0" fontId="24" fillId="13" borderId="11" applyAlignment="1" applyProtection="1" pivotButton="0" quotePrefix="0" xfId="0">
      <alignment vertical="center" wrapText="1"/>
      <protection locked="1" hidden="1"/>
    </xf>
    <xf numFmtId="0" fontId="24" fillId="4" borderId="11" applyAlignment="1" applyProtection="1" pivotButton="0" quotePrefix="0" xfId="0">
      <alignment vertical="center" wrapText="1"/>
      <protection locked="0" hidden="0"/>
    </xf>
    <xf numFmtId="166" fontId="24" fillId="4" borderId="11" applyAlignment="1" applyProtection="1" pivotButton="0" quotePrefix="0" xfId="0">
      <alignment vertical="center" wrapText="1"/>
      <protection locked="0" hidden="0"/>
    </xf>
    <xf numFmtId="166" fontId="24" fillId="13" borderId="11" applyAlignment="1" applyProtection="1" pivotButton="0" quotePrefix="0" xfId="0">
      <alignment vertical="center" wrapText="1"/>
      <protection locked="1" hidden="1"/>
    </xf>
    <xf numFmtId="0" fontId="24" fillId="15" borderId="11" applyAlignment="1" applyProtection="1" pivotButton="0" quotePrefix="0" xfId="0">
      <alignment vertical="center" wrapText="1"/>
      <protection locked="0" hidden="0"/>
    </xf>
    <xf numFmtId="0" fontId="25" fillId="0" borderId="1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DEF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月度收入 / 支出 / 净利润趋势</a:t>
            </a:r>
          </a:p>
        </rich>
      </tx>
    </title>
    <plotArea>
      <lineChart>
        <grouping val="standard"/>
        <ser>
          <idx val="0"/>
          <order val="0"/>
          <tx>
            <strRef>
              <f>'月度汇总'!F4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'月度汇总'!$B$5:$B$16</f>
            </numRef>
          </cat>
          <val>
            <numRef>
              <f>'月度汇总'!$F$5:$F$16</f>
            </numRef>
          </val>
        </ser>
        <ser>
          <idx val="1"/>
          <order val="1"/>
          <tx>
            <strRef>
              <f>'月度汇总'!G4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'月度汇总'!$B$5:$B$16</f>
            </numRef>
          </cat>
          <val>
            <numRef>
              <f>'月度汇总'!$G$5:$G$16</f>
            </numRef>
          </val>
        </ser>
        <ser>
          <idx val="2"/>
          <order val="2"/>
          <tx>
            <strRef>
              <f>'月度汇总'!H4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'月度汇总'!$B$5:$B$16</f>
            </numRef>
          </cat>
          <val>
            <numRef>
              <f>'月度汇总'!$H$5:$H$16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月份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金额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费用结构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'费用分析'!$A$4:$A$15</f>
            </numRef>
          </cat>
          <val>
            <numRef>
              <f>'费用分析'!$B$4:$B$15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月度收入构成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'月度汇总'!C4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'月度汇总'!$B$5:$B$16</f>
            </numRef>
          </cat>
          <val>
            <numRef>
              <f>'月度汇总'!$C$5:$C$16</f>
            </numRef>
          </val>
        </ser>
        <ser>
          <idx val="1"/>
          <order val="1"/>
          <tx>
            <strRef>
              <f>'月度汇总'!D4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'月度汇总'!$B$5:$B$16</f>
            </numRef>
          </cat>
          <val>
            <numRef>
              <f>'月度汇总'!$D$5:$D$16</f>
            </numRef>
          </val>
        </ser>
        <ser>
          <idx val="2"/>
          <order val="2"/>
          <tx>
            <strRef>
              <f>'月度汇总'!E4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'月度汇总'!$B$5:$B$16</f>
            </numRef>
          </cat>
          <val>
            <numRef>
              <f>'月度汇总'!$E$5:$E$16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月份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金额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9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12</row>
      <rowOff>0</rowOff>
    </from>
    <ext cx="342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30</row>
      <rowOff>0</rowOff>
    </from>
    <ext cx="5940000" cy="25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ables/table1.xml><?xml version="1.0" encoding="utf-8"?>
<table xmlns="http://schemas.openxmlformats.org/spreadsheetml/2006/main" id="1" name="MonthlySummary" displayName="MonthlySummary" ref="A4:K18" headerRowCount="1">
  <autoFilter ref="A4:K18"/>
  <tableColumns count="11">
    <tableColumn id="1" name="年份"/>
    <tableColumn id="2" name="月份"/>
    <tableColumn id="3" name="直营收入"/>
    <tableColumn id="4" name="合作收入"/>
    <tableColumn id="5" name="合作分成"/>
    <tableColumn id="6" name="收入净额"/>
    <tableColumn id="7" name="经营支出"/>
    <tableColumn id="8" name="净利润"/>
    <tableColumn id="9" name="利润率"/>
    <tableColumn id="10" name="销售提成(参考)"/>
    <tableColumn id="11" name="累计净利润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BasePaymentMethods" displayName="BasePaymentMethods" ref="M3:M53" headerRowCount="1">
  <autoFilter ref="M3:M53"/>
  <tableColumns count="1">
    <tableColumn id="13" name="付款方式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jectAnalysis" displayName="ProjectAnalysis" ref="A3:F33" headerRowCount="1">
  <autoFilter ref="A3:F33"/>
  <tableColumns count="6">
    <tableColumn id="1" name="项目/区域"/>
    <tableColumn id="2" name="项目类型"/>
    <tableColumn id="3" name="毛收入"/>
    <tableColumn id="4" name="合作分成"/>
    <tableColumn id="5" name="净收入"/>
    <tableColumn id="6" name="净收入占比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ExpenseAnalysis" displayName="ExpenseAnalysis" ref="A3:C15" headerRowCount="1">
  <autoFilter ref="A3:C15"/>
  <tableColumns count="3">
    <tableColumn id="1" name="费用类别"/>
    <tableColumn id="2" name="金额"/>
    <tableColumn id="3" name="占比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IncomeLedger" displayName="IncomeLedger" ref="A3:N421" headerRowCount="1">
  <autoFilter ref="A3:N421"/>
  <tableColumns count="14">
    <tableColumn id="1" name="日期"/>
    <tableColumn id="2" name="年份"/>
    <tableColumn id="3" name="月份"/>
    <tableColumn id="4" name="收入类型"/>
    <tableColumn id="5" name="收入区域"/>
    <tableColumn id="6" name="收支内容"/>
    <tableColumn id="7" name="金额"/>
    <tableColumn id="8" name="绩效员工"/>
    <tableColumn id="9" name="提成比例(%)"/>
    <tableColumn id="10" name="提成金额"/>
    <tableColumn id="11" name="合作分成比例(%)"/>
    <tableColumn id="12" name="合作分成金额"/>
    <tableColumn id="13" name="来源"/>
    <tableColumn id="14" name="备注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ExpenseLedger" displayName="ExpenseLedger" ref="A3:I301" headerRowCount="1">
  <autoFilter ref="A3:I301"/>
  <tableColumns count="9">
    <tableColumn id="1" name="日期"/>
    <tableColumn id="2" name="年份"/>
    <tableColumn id="3" name="月份"/>
    <tableColumn id="4" name="费用类别"/>
    <tableColumn id="5" name="金额"/>
    <tableColumn id="6" name="付款方式"/>
    <tableColumn id="7" name="经办人"/>
    <tableColumn id="8" name="来源"/>
    <tableColumn id="9" name="备注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BaseIncomeAreas" displayName="BaseIncomeAreas" ref="A3:D303" headerRowCount="1">
  <autoFilter ref="A3:D303"/>
  <tableColumns count="4">
    <tableColumn id="1" name="收入区域"/>
    <tableColumn id="2" name="收入类型"/>
    <tableColumn id="3" name="合作分成比例(%)"/>
    <tableColumn id="4" name="启用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BaseIncomeItems" displayName="BaseIncomeItems" ref="F3:G203" headerRowCount="1">
  <autoFilter ref="F3:G203"/>
  <tableColumns count="2">
    <tableColumn id="6" name="收支内容"/>
    <tableColumn id="7" name="提成比例(%)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BaseEmployees" displayName="BaseEmployees" ref="I3:I103" headerRowCount="1">
  <autoFilter ref="I3:I103"/>
  <tableColumns count="1">
    <tableColumn id="9" name="绩效员工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BaseExpenseCategories" displayName="BaseExpenseCategories" ref="K3:K103" headerRowCount="1">
  <autoFilter ref="K3:K103"/>
  <tableColumns count="1">
    <tableColumn id="11" name="费用类别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Relationship Type="http://schemas.openxmlformats.org/officeDocument/2006/relationships/table" Target="/xl/tables/table8.xml" Id="rId3"/><Relationship Type="http://schemas.openxmlformats.org/officeDocument/2006/relationships/table" Target="/xl/tables/table9.xml" Id="rId4"/><Relationship Type="http://schemas.openxmlformats.org/officeDocument/2006/relationships/table" Target="/xl/tables/table10.xml" Id="rId5"/></Relationships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L10"/>
  <sheetViews>
    <sheetView showGridLines="0" zoomScale="9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.5" customWidth="1" min="1" max="1"/>
    <col width="12.5" customWidth="1" min="2" max="2"/>
    <col width="12.5" customWidth="1" min="3" max="3"/>
    <col width="12.5" customWidth="1" min="4" max="4"/>
    <col width="12.5" customWidth="1" min="5" max="5"/>
    <col width="12.5" customWidth="1" min="6" max="6"/>
    <col width="12.5" customWidth="1" min="7" max="7"/>
    <col width="12.5" customWidth="1" min="8" max="8"/>
    <col width="12.5" customWidth="1" min="9" max="9"/>
    <col width="12.5" customWidth="1" min="10" max="10"/>
    <col width="12.5" customWidth="1" min="11" max="11"/>
    <col width="12.5" customWidth="1" min="12" max="12"/>
  </cols>
  <sheetData>
    <row r="1" ht="34" customHeight="1">
      <c r="A1" s="1" t="inlineStr">
        <is>
          <t>武汉聚一家网络服务有限公司 2026 财务经营看板（客户版）</t>
        </is>
      </c>
      <c r="B1" s="35" t="n"/>
      <c r="C1" s="35" t="n"/>
      <c r="D1" s="35" t="n"/>
      <c r="E1" s="35" t="n"/>
      <c r="F1" s="35" t="n"/>
      <c r="G1" s="35" t="n"/>
      <c r="H1" s="35" t="n"/>
      <c r="I1" s="35" t="n"/>
      <c r="J1" s="35" t="n"/>
      <c r="K1" s="35" t="n"/>
      <c r="L1" s="36" t="n"/>
    </row>
    <row r="2" ht="22" customHeight="1">
      <c r="A2" s="3" t="inlineStr">
        <is>
          <t>年度</t>
        </is>
      </c>
      <c r="B2" s="4" t="n">
        <v>2026</v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24" customHeight="1">
      <c r="A4" s="5" t="inlineStr">
        <is>
          <t>收入总额</t>
        </is>
      </c>
      <c r="B4" s="36" t="n"/>
      <c r="C4" s="6" t="inlineStr">
        <is>
          <t>合作分成</t>
        </is>
      </c>
      <c r="D4" s="36" t="n"/>
      <c r="E4" s="7" t="inlineStr">
        <is>
          <t>收入净额</t>
        </is>
      </c>
      <c r="F4" s="36" t="n"/>
      <c r="G4" s="8" t="inlineStr">
        <is>
          <t>经营支出</t>
        </is>
      </c>
      <c r="H4" s="36" t="n"/>
      <c r="I4" s="9" t="inlineStr">
        <is>
          <t>净利润</t>
        </is>
      </c>
      <c r="J4" s="36" t="n"/>
      <c r="K4" s="10" t="inlineStr">
        <is>
          <t>利润率</t>
        </is>
      </c>
      <c r="L4" s="36" t="n"/>
    </row>
    <row r="5" ht="32" customHeight="1">
      <c r="A5" s="49">
        <f>SUM(月度汇总!C5:D16)</f>
        <v/>
      </c>
      <c r="B5" s="64" t="n"/>
      <c r="C5" s="49">
        <f>SUM(月度汇总!E5:E16)</f>
        <v/>
      </c>
      <c r="D5" s="64" t="n"/>
      <c r="E5" s="49">
        <f>SUM(月度汇总!F5:F16)</f>
        <v/>
      </c>
      <c r="F5" s="64" t="n"/>
      <c r="G5" s="49">
        <f>SUM(月度汇总!G5:G16)</f>
        <v/>
      </c>
      <c r="H5" s="64" t="n"/>
      <c r="I5" s="49">
        <f>SUM(月度汇总!H5:H16)</f>
        <v/>
      </c>
      <c r="J5" s="64" t="n"/>
      <c r="K5" s="50">
        <f>IF(E5="","",IFERROR(PRODUCT(I5,POWER(E5,-1)),""))</f>
        <v/>
      </c>
      <c r="L5" s="64" t="n"/>
    </row>
    <row r="6" ht="22" customHeight="1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</row>
    <row r="7" ht="22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</row>
    <row r="8" ht="22" customHeight="1">
      <c r="A8" s="13" t="inlineStr">
        <is>
          <t>客户使用步骤</t>
        </is>
      </c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</row>
    <row r="9" ht="30" customHeight="1">
      <c r="A9" s="14" t="inlineStr">
        <is>
          <t>1. 先在“基础表”维护收入区域、收支内容、提成比例和分成比例；2. 日常收入填“收入台账”；3. 日常支出填“支出台账”。</t>
        </is>
      </c>
      <c r="B9" s="38" t="n"/>
      <c r="C9" s="38" t="n"/>
      <c r="D9" s="38" t="n"/>
      <c r="E9" s="38" t="n"/>
      <c r="F9" s="38" t="n"/>
      <c r="G9" s="38" t="n"/>
      <c r="H9" s="38" t="n"/>
      <c r="I9" s="38" t="n"/>
      <c r="J9" s="38" t="n"/>
      <c r="K9" s="38" t="n"/>
      <c r="L9" s="39" t="n"/>
    </row>
    <row r="10" ht="30" customHeight="1">
      <c r="A10" s="40" t="n"/>
      <c r="B10" s="41" t="n"/>
      <c r="C10" s="41" t="n"/>
      <c r="D10" s="41" t="n"/>
      <c r="E10" s="41" t="n"/>
      <c r="F10" s="41" t="n"/>
      <c r="G10" s="41" t="n"/>
      <c r="H10" s="41" t="n"/>
      <c r="I10" s="41" t="n"/>
      <c r="J10" s="41" t="n"/>
      <c r="K10" s="41" t="n"/>
      <c r="L10" s="42" t="n"/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mergeCells count="14">
    <mergeCell ref="A4:B4"/>
    <mergeCell ref="G4:H4"/>
    <mergeCell ref="E4:F4"/>
    <mergeCell ref="I4:J4"/>
    <mergeCell ref="A1:L1"/>
    <mergeCell ref="C5:D5"/>
    <mergeCell ref="A5:B5"/>
    <mergeCell ref="G5:H5"/>
    <mergeCell ref="E5:F5"/>
    <mergeCell ref="K5:L5"/>
    <mergeCell ref="I5:J5"/>
    <mergeCell ref="K4:L4"/>
    <mergeCell ref="A9:L10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70AD47"/>
    <outlinePr summaryBelow="1" summaryRight="1"/>
    <pageSetUpPr/>
  </sheetPr>
  <dimension ref="A1:G12"/>
  <sheetViews>
    <sheetView showGridLines="0" zoomScale="9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88" customWidth="1" min="2" max="2"/>
    <col width="18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 ht="34" customHeight="1">
      <c r="A1" s="65" t="inlineStr">
        <is>
          <t>财务经营台账使用说明</t>
        </is>
      </c>
    </row>
    <row r="2" ht="24" customHeight="1">
      <c r="A2" s="66" t="inlineStr">
        <is>
          <t>请优先维护基础表和白色录入列，系统自动区域用于汇总计算。</t>
        </is>
      </c>
    </row>
    <row r="3" ht="24" customHeight="1">
      <c r="A3" s="67" t="inlineStr">
        <is>
          <t>一、日常录入</t>
        </is>
      </c>
      <c r="B3" s="68" t="inlineStr">
        <is>
          <t>收入录入到“收入台账”，支出录入到“支出台账”。白色列可填写，绿色/黄色区域为系统自动函数。</t>
        </is>
      </c>
      <c r="C3" s="69" t="n"/>
      <c r="D3" s="69" t="n"/>
      <c r="E3" s="69" t="n"/>
      <c r="F3" s="69" t="n"/>
      <c r="G3" s="70" t="n"/>
    </row>
    <row r="4" ht="24" customHeight="1">
      <c r="A4" s="67" t="inlineStr">
        <is>
          <t>二、日期规则</t>
        </is>
      </c>
      <c r="B4" s="68" t="inlineStr">
        <is>
          <t>新增流水时日期会自动带出当天日期，也可以手动修改为实际发生日期。</t>
        </is>
      </c>
      <c r="C4" s="68" t="inlineStr"/>
    </row>
    <row r="5" ht="24" customHeight="1">
      <c r="A5" s="67" t="inlineStr">
        <is>
          <t>三、基础表维护</t>
        </is>
      </c>
      <c r="B5" s="68" t="inlineStr">
        <is>
          <t>收入区域、收支内容、提成比例、合作分成比例、绩效员工、费用类别等，都在“基础表”维护。基础表调整后，台账和汇总会自动更新。</t>
        </is>
      </c>
      <c r="C5" s="69" t="n"/>
      <c r="D5" s="69" t="n"/>
      <c r="E5" s="69" t="n"/>
      <c r="F5" s="69" t="n"/>
      <c r="G5" s="70" t="n"/>
    </row>
    <row r="6" ht="24" customHeight="1">
      <c r="A6" s="67" t="inlineStr">
        <is>
          <t>四、公式保护</t>
        </is>
      </c>
      <c r="B6" s="68" t="inlineStr">
        <is>
          <t>经营看板、月度汇总、项目分析、费用分析、收入台账、支出台账中的公式已锁定并隐藏，防止误改；可正常筛选、排序、选择、复制和调整行高列宽。</t>
        </is>
      </c>
      <c r="C6" s="68" t="inlineStr"/>
    </row>
    <row r="7" ht="24" customHeight="1">
      <c r="A7" s="67" t="inlineStr">
        <is>
          <t>五、报表查看</t>
        </is>
      </c>
      <c r="B7" s="68" t="inlineStr">
        <is>
          <t>“经营看板”“月度汇总”“项目分析”“费用分析”根据台账自动汇总，可通过筛选查看不同年份、月份、项目或费用类别。</t>
        </is>
      </c>
      <c r="C7" s="69" t="n"/>
      <c r="D7" s="69" t="n"/>
      <c r="E7" s="69" t="n"/>
      <c r="F7" s="69" t="n"/>
      <c r="G7" s="70" t="n"/>
    </row>
    <row r="8" ht="24" customHeight="1">
      <c r="A8" s="67" t="inlineStr">
        <is>
          <t>六、HTML大屏</t>
        </is>
      </c>
      <c r="B8" s="68" t="inlineStr">
        <is>
          <t>会议展示时双击“启动经营大屏.bat”，浏览器会打开大屏，并每 15 秒读取一次同目录 Excel 台账。直接打开 dashboard.html 时，可点击“同步台账”手动选择文件。</t>
        </is>
      </c>
      <c r="C8" s="68" t="inlineStr"/>
    </row>
    <row r="9" ht="24" customHeight="1">
      <c r="A9" s="67" t="inlineStr">
        <is>
          <t>七、云端多人录入</t>
        </is>
      </c>
      <c r="B9" s="68" t="inlineStr">
        <is>
          <t>多人同时录入建议使用 WPS 云文档或企业网盘同步同一个 Excel 文件。大屏电脑需保持本地同步目录里有最新台账，并通过启动脚本打开大屏。</t>
        </is>
      </c>
      <c r="C9" s="69" t="n"/>
      <c r="D9" s="69" t="n"/>
      <c r="E9" s="69" t="n"/>
      <c r="F9" s="69" t="n"/>
      <c r="G9" s="70" t="n"/>
    </row>
    <row r="10" ht="24" customHeight="1">
      <c r="A10" s="67" t="inlineStr">
        <is>
          <t>八、口径说明</t>
        </is>
      </c>
      <c r="B10" s="68" t="inlineStr">
        <is>
          <t>收入净额 = 直营收入 + 合作收入 - 合作分成；净利润 = 收入净额 - 经营支出。</t>
        </is>
      </c>
      <c r="C10" s="68" t="inlineStr"/>
    </row>
    <row r="11" ht="24" customHeight="1">
      <c r="A11" s="67" t="inlineStr">
        <is>
          <t>九、月末核对</t>
        </is>
      </c>
      <c r="B11" s="68" t="inlineStr">
        <is>
          <t>每月补充当月流水后，核对基础表、项目收入、费用类别和分成比例，再查看汇总与大屏。</t>
        </is>
      </c>
      <c r="C11" s="69" t="n"/>
      <c r="D11" s="69" t="n"/>
      <c r="E11" s="69" t="n"/>
      <c r="F11" s="69" t="n"/>
      <c r="G11" s="70" t="n"/>
    </row>
    <row r="12" ht="24" customHeight="1">
      <c r="A12" s="67" t="inlineStr">
        <is>
          <t>十、人员工资</t>
        </is>
      </c>
      <c r="B12" s="68" t="inlineStr">
        <is>
          <t>人员工资表用于登记员工工资、社保、公积金和扣款；“是否计入支出”填“是”后，会并入月度汇总、费用分析和大屏经营支出。</t>
        </is>
      </c>
      <c r="C12" s="69" t="n"/>
    </row>
    <row r="13" ht="24" customHeight="1"/>
    <row r="14" ht="24" customHeight="1"/>
    <row r="15" ht="24" customHeight="1"/>
    <row r="16" ht="24" customHeight="1"/>
    <row r="17" ht="24" customHeight="1"/>
  </sheetData>
  <mergeCells count="7">
    <mergeCell ref="B3:G3"/>
    <mergeCell ref="A1:G1"/>
    <mergeCell ref="B5:G5"/>
    <mergeCell ref="A2:C2"/>
    <mergeCell ref="B9:G9"/>
    <mergeCell ref="B7:G7"/>
    <mergeCell ref="B11:G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5B9BD5"/>
    <outlinePr summaryBelow="1" summaryRight="1"/>
    <pageSetUpPr/>
  </sheetPr>
  <dimension ref="A1:K18"/>
  <sheetViews>
    <sheetView showGridLines="0" zoomScale="9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2" customWidth="1" min="9" max="9"/>
    <col width="17" customWidth="1" min="10" max="10"/>
    <col width="16" customWidth="1" min="11" max="11"/>
  </cols>
  <sheetData>
    <row r="1" ht="32" customHeight="1">
      <c r="A1" s="16" t="inlineStr">
        <is>
          <t>月度经营汇总</t>
        </is>
      </c>
    </row>
    <row r="2" ht="24" customHeight="1">
      <c r="A2" s="18" t="inlineStr">
        <is>
          <t>年度</t>
        </is>
      </c>
      <c r="B2" s="18" t="n">
        <v>2026</v>
      </c>
      <c r="C2" s="17" t="n"/>
      <c r="D2" s="17" t="n"/>
      <c r="E2" s="17" t="n"/>
      <c r="F2" s="17" t="n"/>
      <c r="G2" s="17" t="n"/>
      <c r="H2" s="17" t="n"/>
      <c r="I2" s="17" t="n"/>
      <c r="J2" s="17" t="n"/>
      <c r="K2" s="17" t="n"/>
    </row>
    <row r="3" ht="23" customHeight="1">
      <c r="A3" s="17" t="n"/>
      <c r="B3" s="17" t="n"/>
      <c r="C3" s="17" t="n"/>
      <c r="D3" s="17" t="n"/>
      <c r="E3" s="17" t="n"/>
      <c r="F3" s="17" t="n"/>
      <c r="G3" s="17" t="n"/>
      <c r="H3" s="17" t="n"/>
      <c r="I3" s="17" t="n"/>
      <c r="J3" s="17" t="n"/>
      <c r="K3" s="17" t="n"/>
    </row>
    <row r="4" ht="26" customHeight="1">
      <c r="A4" s="5" t="inlineStr">
        <is>
          <t>年份</t>
        </is>
      </c>
      <c r="B4" s="5" t="inlineStr">
        <is>
          <t>月份</t>
        </is>
      </c>
      <c r="C4" s="5" t="inlineStr">
        <is>
          <t>直营收入</t>
        </is>
      </c>
      <c r="D4" s="5" t="inlineStr">
        <is>
          <t>合作收入</t>
        </is>
      </c>
      <c r="E4" s="5" t="inlineStr">
        <is>
          <t>合作分成</t>
        </is>
      </c>
      <c r="F4" s="5" t="inlineStr">
        <is>
          <t>收入净额</t>
        </is>
      </c>
      <c r="G4" s="5" t="inlineStr">
        <is>
          <t>经营支出</t>
        </is>
      </c>
      <c r="H4" s="5" t="inlineStr">
        <is>
          <t>净利润</t>
        </is>
      </c>
      <c r="I4" s="5" t="inlineStr">
        <is>
          <t>利润率</t>
        </is>
      </c>
      <c r="J4" s="5" t="inlineStr">
        <is>
          <t>销售提成(参考)</t>
        </is>
      </c>
      <c r="K4" s="5" t="inlineStr">
        <is>
          <t>累计净利润</t>
        </is>
      </c>
    </row>
    <row r="5" ht="23" customHeight="1">
      <c r="A5" s="19" t="n">
        <v>2026</v>
      </c>
      <c r="B5" s="19" t="n">
        <v>1</v>
      </c>
      <c r="C5" s="51">
        <f>SUMIFS(收入台账!$G:$G,收入台账!$B:$B,$A5,收入台账!$C:$C,$B5,收入台账!$D:$D,"直营收入")</f>
        <v/>
      </c>
      <c r="D5" s="51">
        <f>SUMIFS(收入台账!$G:$G,收入台账!$B:$B,$A5,收入台账!$C:$C,$B5,收入台账!$D:$D,"合作项目收入")</f>
        <v/>
      </c>
      <c r="E5" s="51">
        <f>SUMIFS(收入台账!$L:$L,收入台账!$B:$B,$A5,收入台账!$C:$C,$B5)</f>
        <v/>
      </c>
      <c r="F5" s="51">
        <f>IF(SUM(C5,D5,E5)=0,"",SUM(C5,D5,PRODUCT(E5,-1)))</f>
        <v/>
      </c>
      <c r="G5" s="51">
        <f>SUM(SUMIFS(支出台账!$E:$E,支出台账!$B:$B,$A5,支出台账!$C:$C,$B5),SUMIFS(人员工资表!$P:$P,人员工资表!$B:$B,$A5,人员工资表!$C:$C,$B5,人员工资表!$Q:$Q,"是"))</f>
        <v/>
      </c>
      <c r="H5" s="51">
        <f>IF(SUM(F5,G5)=0,"",SUM(F5,PRODUCT(G5,-1)))</f>
        <v/>
      </c>
      <c r="I5" s="52">
        <f>IF(F5="","",IFERROR(PRODUCT(H5,POWER(F5,-1)),""))</f>
        <v/>
      </c>
      <c r="J5" s="51">
        <f>SUMIFS(收入台账!$J:$J,收入台账!$B:$B,$A5,收入台账!$C:$C,$B5)</f>
        <v/>
      </c>
      <c r="K5" s="51">
        <f>IF(H5="","",SUM($H$5:H5))</f>
        <v/>
      </c>
    </row>
    <row r="6" ht="23" customHeight="1">
      <c r="A6" s="19" t="n">
        <v>2026</v>
      </c>
      <c r="B6" s="19" t="n">
        <v>2</v>
      </c>
      <c r="C6" s="51">
        <f>SUMIFS(收入台账!$G:$G,收入台账!$B:$B,$A6,收入台账!$C:$C,$B6,收入台账!$D:$D,"直营收入")</f>
        <v/>
      </c>
      <c r="D6" s="51">
        <f>SUMIFS(收入台账!$G:$G,收入台账!$B:$B,$A6,收入台账!$C:$C,$B6,收入台账!$D:$D,"合作项目收入")</f>
        <v/>
      </c>
      <c r="E6" s="51">
        <f>SUMIFS(收入台账!$L:$L,收入台账!$B:$B,$A6,收入台账!$C:$C,$B6)</f>
        <v/>
      </c>
      <c r="F6" s="51">
        <f>IF(SUM(C6,D6,E6)=0,"",SUM(C6,D6,PRODUCT(E6,-1)))</f>
        <v/>
      </c>
      <c r="G6" s="51">
        <f>SUM(SUMIFS(支出台账!$E:$E,支出台账!$B:$B,$A6,支出台账!$C:$C,$B6),SUMIFS(人员工资表!$P:$P,人员工资表!$B:$B,$A6,人员工资表!$C:$C,$B6,人员工资表!$Q:$Q,"是"))</f>
        <v/>
      </c>
      <c r="H6" s="51">
        <f>IF(SUM(F6,G6)=0,"",SUM(F6,PRODUCT(G6,-1)))</f>
        <v/>
      </c>
      <c r="I6" s="52">
        <f>IF(F6="","",IFERROR(PRODUCT(H6,POWER(F6,-1)),""))</f>
        <v/>
      </c>
      <c r="J6" s="51">
        <f>SUMIFS(收入台账!$J:$J,收入台账!$B:$B,$A6,收入台账!$C:$C,$B6)</f>
        <v/>
      </c>
      <c r="K6" s="51">
        <f>IF(H6="","",SUM($H$5:H6))</f>
        <v/>
      </c>
    </row>
    <row r="7" ht="23" customHeight="1">
      <c r="A7" s="19" t="n">
        <v>2026</v>
      </c>
      <c r="B7" s="19" t="n">
        <v>3</v>
      </c>
      <c r="C7" s="51">
        <f>SUMIFS(收入台账!$G:$G,收入台账!$B:$B,$A7,收入台账!$C:$C,$B7,收入台账!$D:$D,"直营收入")</f>
        <v/>
      </c>
      <c r="D7" s="51">
        <f>SUMIFS(收入台账!$G:$G,收入台账!$B:$B,$A7,收入台账!$C:$C,$B7,收入台账!$D:$D,"合作项目收入")</f>
        <v/>
      </c>
      <c r="E7" s="51">
        <f>SUMIFS(收入台账!$L:$L,收入台账!$B:$B,$A7,收入台账!$C:$C,$B7)</f>
        <v/>
      </c>
      <c r="F7" s="51">
        <f>IF(SUM(C7,D7,E7)=0,"",SUM(C7,D7,PRODUCT(E7,-1)))</f>
        <v/>
      </c>
      <c r="G7" s="51">
        <f>SUM(SUMIFS(支出台账!$E:$E,支出台账!$B:$B,$A7,支出台账!$C:$C,$B7),SUMIFS(人员工资表!$P:$P,人员工资表!$B:$B,$A7,人员工资表!$C:$C,$B7,人员工资表!$Q:$Q,"是"))</f>
        <v/>
      </c>
      <c r="H7" s="51">
        <f>IF(SUM(F7,G7)=0,"",SUM(F7,PRODUCT(G7,-1)))</f>
        <v/>
      </c>
      <c r="I7" s="52">
        <f>IF(F7="","",IFERROR(PRODUCT(H7,POWER(F7,-1)),""))</f>
        <v/>
      </c>
      <c r="J7" s="51">
        <f>SUMIFS(收入台账!$J:$J,收入台账!$B:$B,$A7,收入台账!$C:$C,$B7)</f>
        <v/>
      </c>
      <c r="K7" s="51">
        <f>IF(H7="","",SUM($H$5:H7))</f>
        <v/>
      </c>
    </row>
    <row r="8" ht="23" customHeight="1">
      <c r="A8" s="19" t="n">
        <v>2026</v>
      </c>
      <c r="B8" s="19" t="n">
        <v>4</v>
      </c>
      <c r="C8" s="51">
        <f>SUMIFS(收入台账!$G:$G,收入台账!$B:$B,$A8,收入台账!$C:$C,$B8,收入台账!$D:$D,"直营收入")</f>
        <v/>
      </c>
      <c r="D8" s="51">
        <f>SUMIFS(收入台账!$G:$G,收入台账!$B:$B,$A8,收入台账!$C:$C,$B8,收入台账!$D:$D,"合作项目收入")</f>
        <v/>
      </c>
      <c r="E8" s="51">
        <f>SUMIFS(收入台账!$L:$L,收入台账!$B:$B,$A8,收入台账!$C:$C,$B8)</f>
        <v/>
      </c>
      <c r="F8" s="51">
        <f>IF(SUM(C8,D8,E8)=0,"",SUM(C8,D8,PRODUCT(E8,-1)))</f>
        <v/>
      </c>
      <c r="G8" s="51">
        <f>SUM(SUMIFS(支出台账!$E:$E,支出台账!$B:$B,$A8,支出台账!$C:$C,$B8),SUMIFS(人员工资表!$P:$P,人员工资表!$B:$B,$A8,人员工资表!$C:$C,$B8,人员工资表!$Q:$Q,"是"))</f>
        <v/>
      </c>
      <c r="H8" s="51">
        <f>IF(SUM(F8,G8)=0,"",SUM(F8,PRODUCT(G8,-1)))</f>
        <v/>
      </c>
      <c r="I8" s="52">
        <f>IF(F8="","",IFERROR(PRODUCT(H8,POWER(F8,-1)),""))</f>
        <v/>
      </c>
      <c r="J8" s="51">
        <f>SUMIFS(收入台账!$J:$J,收入台账!$B:$B,$A8,收入台账!$C:$C,$B8)</f>
        <v/>
      </c>
      <c r="K8" s="51">
        <f>IF(H8="","",SUM($H$5:H8))</f>
        <v/>
      </c>
    </row>
    <row r="9" ht="23" customHeight="1">
      <c r="A9" s="19" t="n">
        <v>2026</v>
      </c>
      <c r="B9" s="19" t="n">
        <v>5</v>
      </c>
      <c r="C9" s="51">
        <f>SUMIFS(收入台账!$G:$G,收入台账!$B:$B,$A9,收入台账!$C:$C,$B9,收入台账!$D:$D,"直营收入")</f>
        <v/>
      </c>
      <c r="D9" s="51">
        <f>SUMIFS(收入台账!$G:$G,收入台账!$B:$B,$A9,收入台账!$C:$C,$B9,收入台账!$D:$D,"合作项目收入")</f>
        <v/>
      </c>
      <c r="E9" s="51">
        <f>SUMIFS(收入台账!$L:$L,收入台账!$B:$B,$A9,收入台账!$C:$C,$B9)</f>
        <v/>
      </c>
      <c r="F9" s="51">
        <f>IF(SUM(C9,D9,E9)=0,"",SUM(C9,D9,PRODUCT(E9,-1)))</f>
        <v/>
      </c>
      <c r="G9" s="51">
        <f>SUM(SUMIFS(支出台账!$E:$E,支出台账!$B:$B,$A9,支出台账!$C:$C,$B9),SUMIFS(人员工资表!$P:$P,人员工资表!$B:$B,$A9,人员工资表!$C:$C,$B9,人员工资表!$Q:$Q,"是"))</f>
        <v/>
      </c>
      <c r="H9" s="51">
        <f>IF(SUM(F9,G9)=0,"",SUM(F9,PRODUCT(G9,-1)))</f>
        <v/>
      </c>
      <c r="I9" s="52">
        <f>IF(F9="","",IFERROR(PRODUCT(H9,POWER(F9,-1)),""))</f>
        <v/>
      </c>
      <c r="J9" s="51">
        <f>SUMIFS(收入台账!$J:$J,收入台账!$B:$B,$A9,收入台账!$C:$C,$B9)</f>
        <v/>
      </c>
      <c r="K9" s="51">
        <f>IF(H9="","",SUM($H$5:H9))</f>
        <v/>
      </c>
    </row>
    <row r="10" ht="23" customHeight="1">
      <c r="A10" s="19" t="n">
        <v>2026</v>
      </c>
      <c r="B10" s="19" t="n">
        <v>6</v>
      </c>
      <c r="C10" s="51">
        <f>SUMIFS(收入台账!$G:$G,收入台账!$B:$B,$A10,收入台账!$C:$C,$B10,收入台账!$D:$D,"直营收入")</f>
        <v/>
      </c>
      <c r="D10" s="51">
        <f>SUMIFS(收入台账!$G:$G,收入台账!$B:$B,$A10,收入台账!$C:$C,$B10,收入台账!$D:$D,"合作项目收入")</f>
        <v/>
      </c>
      <c r="E10" s="51">
        <f>SUMIFS(收入台账!$L:$L,收入台账!$B:$B,$A10,收入台账!$C:$C,$B10)</f>
        <v/>
      </c>
      <c r="F10" s="51">
        <f>IF(SUM(C10,D10,E10)=0,"",SUM(C10,D10,PRODUCT(E10,-1)))</f>
        <v/>
      </c>
      <c r="G10" s="51">
        <f>SUM(SUMIFS(支出台账!$E:$E,支出台账!$B:$B,$A10,支出台账!$C:$C,$B10),SUMIFS(人员工资表!$P:$P,人员工资表!$B:$B,$A10,人员工资表!$C:$C,$B10,人员工资表!$Q:$Q,"是"))</f>
        <v/>
      </c>
      <c r="H10" s="51">
        <f>IF(SUM(F10,G10)=0,"",SUM(F10,PRODUCT(G10,-1)))</f>
        <v/>
      </c>
      <c r="I10" s="52">
        <f>IF(F10="","",IFERROR(PRODUCT(H10,POWER(F10,-1)),""))</f>
        <v/>
      </c>
      <c r="J10" s="51">
        <f>SUMIFS(收入台账!$J:$J,收入台账!$B:$B,$A10,收入台账!$C:$C,$B10)</f>
        <v/>
      </c>
      <c r="K10" s="51">
        <f>IF(H10="","",SUM($H$5:H10))</f>
        <v/>
      </c>
    </row>
    <row r="11" ht="23" customHeight="1">
      <c r="A11" s="19" t="n">
        <v>2026</v>
      </c>
      <c r="B11" s="19" t="n">
        <v>7</v>
      </c>
      <c r="C11" s="51">
        <f>SUMIFS(收入台账!$G:$G,收入台账!$B:$B,$A11,收入台账!$C:$C,$B11,收入台账!$D:$D,"直营收入")</f>
        <v/>
      </c>
      <c r="D11" s="51">
        <f>SUMIFS(收入台账!$G:$G,收入台账!$B:$B,$A11,收入台账!$C:$C,$B11,收入台账!$D:$D,"合作项目收入")</f>
        <v/>
      </c>
      <c r="E11" s="51">
        <f>SUMIFS(收入台账!$L:$L,收入台账!$B:$B,$A11,收入台账!$C:$C,$B11)</f>
        <v/>
      </c>
      <c r="F11" s="51">
        <f>IF(SUM(C11,D11,E11)=0,"",SUM(C11,D11,PRODUCT(E11,-1)))</f>
        <v/>
      </c>
      <c r="G11" s="51">
        <f>SUM(SUMIFS(支出台账!$E:$E,支出台账!$B:$B,$A11,支出台账!$C:$C,$B11),SUMIFS(人员工资表!$P:$P,人员工资表!$B:$B,$A11,人员工资表!$C:$C,$B11,人员工资表!$Q:$Q,"是"))</f>
        <v/>
      </c>
      <c r="H11" s="51">
        <f>IF(SUM(F11,G11)=0,"",SUM(F11,PRODUCT(G11,-1)))</f>
        <v/>
      </c>
      <c r="I11" s="52">
        <f>IF(F11="","",IFERROR(PRODUCT(H11,POWER(F11,-1)),""))</f>
        <v/>
      </c>
      <c r="J11" s="51">
        <f>SUMIFS(收入台账!$J:$J,收入台账!$B:$B,$A11,收入台账!$C:$C,$B11)</f>
        <v/>
      </c>
      <c r="K11" s="51">
        <f>IF(H11="","",SUM($H$5:H11))</f>
        <v/>
      </c>
    </row>
    <row r="12" ht="23" customHeight="1">
      <c r="A12" s="19" t="n">
        <v>2026</v>
      </c>
      <c r="B12" s="19" t="n">
        <v>8</v>
      </c>
      <c r="C12" s="51">
        <f>SUMIFS(收入台账!$G:$G,收入台账!$B:$B,$A12,收入台账!$C:$C,$B12,收入台账!$D:$D,"直营收入")</f>
        <v/>
      </c>
      <c r="D12" s="51">
        <f>SUMIFS(收入台账!$G:$G,收入台账!$B:$B,$A12,收入台账!$C:$C,$B12,收入台账!$D:$D,"合作项目收入")</f>
        <v/>
      </c>
      <c r="E12" s="51">
        <f>SUMIFS(收入台账!$L:$L,收入台账!$B:$B,$A12,收入台账!$C:$C,$B12)</f>
        <v/>
      </c>
      <c r="F12" s="51">
        <f>IF(SUM(C12,D12,E12)=0,"",SUM(C12,D12,PRODUCT(E12,-1)))</f>
        <v/>
      </c>
      <c r="G12" s="51">
        <f>SUM(SUMIFS(支出台账!$E:$E,支出台账!$B:$B,$A12,支出台账!$C:$C,$B12),SUMIFS(人员工资表!$P:$P,人员工资表!$B:$B,$A12,人员工资表!$C:$C,$B12,人员工资表!$Q:$Q,"是"))</f>
        <v/>
      </c>
      <c r="H12" s="51">
        <f>IF(SUM(F12,G12)=0,"",SUM(F12,PRODUCT(G12,-1)))</f>
        <v/>
      </c>
      <c r="I12" s="52">
        <f>IF(F12="","",IFERROR(PRODUCT(H12,POWER(F12,-1)),""))</f>
        <v/>
      </c>
      <c r="J12" s="51">
        <f>SUMIFS(收入台账!$J:$J,收入台账!$B:$B,$A12,收入台账!$C:$C,$B12)</f>
        <v/>
      </c>
      <c r="K12" s="51">
        <f>IF(H12="","",SUM($H$5:H12))</f>
        <v/>
      </c>
    </row>
    <row r="13" ht="23" customHeight="1">
      <c r="A13" s="19" t="n">
        <v>2026</v>
      </c>
      <c r="B13" s="19" t="n">
        <v>9</v>
      </c>
      <c r="C13" s="51">
        <f>SUMIFS(收入台账!$G:$G,收入台账!$B:$B,$A13,收入台账!$C:$C,$B13,收入台账!$D:$D,"直营收入")</f>
        <v/>
      </c>
      <c r="D13" s="51">
        <f>SUMIFS(收入台账!$G:$G,收入台账!$B:$B,$A13,收入台账!$C:$C,$B13,收入台账!$D:$D,"合作项目收入")</f>
        <v/>
      </c>
      <c r="E13" s="51">
        <f>SUMIFS(收入台账!$L:$L,收入台账!$B:$B,$A13,收入台账!$C:$C,$B13)</f>
        <v/>
      </c>
      <c r="F13" s="51">
        <f>IF(SUM(C13,D13,E13)=0,"",SUM(C13,D13,PRODUCT(E13,-1)))</f>
        <v/>
      </c>
      <c r="G13" s="51">
        <f>SUM(SUMIFS(支出台账!$E:$E,支出台账!$B:$B,$A13,支出台账!$C:$C,$B13),SUMIFS(人员工资表!$P:$P,人员工资表!$B:$B,$A13,人员工资表!$C:$C,$B13,人员工资表!$Q:$Q,"是"))</f>
        <v/>
      </c>
      <c r="H13" s="51">
        <f>IF(SUM(F13,G13)=0,"",SUM(F13,PRODUCT(G13,-1)))</f>
        <v/>
      </c>
      <c r="I13" s="52">
        <f>IF(F13="","",IFERROR(PRODUCT(H13,POWER(F13,-1)),""))</f>
        <v/>
      </c>
      <c r="J13" s="51">
        <f>SUMIFS(收入台账!$J:$J,收入台账!$B:$B,$A13,收入台账!$C:$C,$B13)</f>
        <v/>
      </c>
      <c r="K13" s="51">
        <f>IF(H13="","",SUM($H$5:H13))</f>
        <v/>
      </c>
    </row>
    <row r="14" ht="23" customHeight="1">
      <c r="A14" s="19" t="n">
        <v>2026</v>
      </c>
      <c r="B14" s="19" t="n">
        <v>10</v>
      </c>
      <c r="C14" s="51">
        <f>SUMIFS(收入台账!$G:$G,收入台账!$B:$B,$A14,收入台账!$C:$C,$B14,收入台账!$D:$D,"直营收入")</f>
        <v/>
      </c>
      <c r="D14" s="51">
        <f>SUMIFS(收入台账!$G:$G,收入台账!$B:$B,$A14,收入台账!$C:$C,$B14,收入台账!$D:$D,"合作项目收入")</f>
        <v/>
      </c>
      <c r="E14" s="51">
        <f>SUMIFS(收入台账!$L:$L,收入台账!$B:$B,$A14,收入台账!$C:$C,$B14)</f>
        <v/>
      </c>
      <c r="F14" s="51">
        <f>IF(SUM(C14,D14,E14)=0,"",SUM(C14,D14,PRODUCT(E14,-1)))</f>
        <v/>
      </c>
      <c r="G14" s="51">
        <f>SUM(SUMIFS(支出台账!$E:$E,支出台账!$B:$B,$A14,支出台账!$C:$C,$B14),SUMIFS(人员工资表!$P:$P,人员工资表!$B:$B,$A14,人员工资表!$C:$C,$B14,人员工资表!$Q:$Q,"是"))</f>
        <v/>
      </c>
      <c r="H14" s="51">
        <f>IF(SUM(F14,G14)=0,"",SUM(F14,PRODUCT(G14,-1)))</f>
        <v/>
      </c>
      <c r="I14" s="52">
        <f>IF(F14="","",IFERROR(PRODUCT(H14,POWER(F14,-1)),""))</f>
        <v/>
      </c>
      <c r="J14" s="51">
        <f>SUMIFS(收入台账!$J:$J,收入台账!$B:$B,$A14,收入台账!$C:$C,$B14)</f>
        <v/>
      </c>
      <c r="K14" s="51">
        <f>IF(H14="","",SUM($H$5:H14))</f>
        <v/>
      </c>
    </row>
    <row r="15" ht="23" customHeight="1">
      <c r="A15" s="19" t="n">
        <v>2026</v>
      </c>
      <c r="B15" s="19" t="n">
        <v>11</v>
      </c>
      <c r="C15" s="51">
        <f>SUMIFS(收入台账!$G:$G,收入台账!$B:$B,$A15,收入台账!$C:$C,$B15,收入台账!$D:$D,"直营收入")</f>
        <v/>
      </c>
      <c r="D15" s="51">
        <f>SUMIFS(收入台账!$G:$G,收入台账!$B:$B,$A15,收入台账!$C:$C,$B15,收入台账!$D:$D,"合作项目收入")</f>
        <v/>
      </c>
      <c r="E15" s="51">
        <f>SUMIFS(收入台账!$L:$L,收入台账!$B:$B,$A15,收入台账!$C:$C,$B15)</f>
        <v/>
      </c>
      <c r="F15" s="51">
        <f>IF(SUM(C15,D15,E15)=0,"",SUM(C15,D15,PRODUCT(E15,-1)))</f>
        <v/>
      </c>
      <c r="G15" s="51">
        <f>SUM(SUMIFS(支出台账!$E:$E,支出台账!$B:$B,$A15,支出台账!$C:$C,$B15),SUMIFS(人员工资表!$P:$P,人员工资表!$B:$B,$A15,人员工资表!$C:$C,$B15,人员工资表!$Q:$Q,"是"))</f>
        <v/>
      </c>
      <c r="H15" s="51">
        <f>IF(SUM(F15,G15)=0,"",SUM(F15,PRODUCT(G15,-1)))</f>
        <v/>
      </c>
      <c r="I15" s="52">
        <f>IF(F15="","",IFERROR(PRODUCT(H15,POWER(F15,-1)),""))</f>
        <v/>
      </c>
      <c r="J15" s="51">
        <f>SUMIFS(收入台账!$J:$J,收入台账!$B:$B,$A15,收入台账!$C:$C,$B15)</f>
        <v/>
      </c>
      <c r="K15" s="51">
        <f>IF(H15="","",SUM($H$5:H15))</f>
        <v/>
      </c>
    </row>
    <row r="16" ht="23" customHeight="1">
      <c r="A16" s="19" t="n">
        <v>2026</v>
      </c>
      <c r="B16" s="19" t="n">
        <v>12</v>
      </c>
      <c r="C16" s="51">
        <f>SUMIFS(收入台账!$G:$G,收入台账!$B:$B,$A16,收入台账!$C:$C,$B16,收入台账!$D:$D,"直营收入")</f>
        <v/>
      </c>
      <c r="D16" s="51">
        <f>SUMIFS(收入台账!$G:$G,收入台账!$B:$B,$A16,收入台账!$C:$C,$B16,收入台账!$D:$D,"合作项目收入")</f>
        <v/>
      </c>
      <c r="E16" s="51">
        <f>SUMIFS(收入台账!$L:$L,收入台账!$B:$B,$A16,收入台账!$C:$C,$B16)</f>
        <v/>
      </c>
      <c r="F16" s="51">
        <f>IF(SUM(C16,D16,E16)=0,"",SUM(C16,D16,PRODUCT(E16,-1)))</f>
        <v/>
      </c>
      <c r="G16" s="51">
        <f>SUM(SUMIFS(支出台账!$E:$E,支出台账!$B:$B,$A16,支出台账!$C:$C,$B16),SUMIFS(人员工资表!$P:$P,人员工资表!$B:$B,$A16,人员工资表!$C:$C,$B16,人员工资表!$Q:$Q,"是"))</f>
        <v/>
      </c>
      <c r="H16" s="51">
        <f>IF(SUM(F16,G16)=0,"",SUM(F16,PRODUCT(G16,-1)))</f>
        <v/>
      </c>
      <c r="I16" s="52">
        <f>IF(F16="","",IFERROR(PRODUCT(H16,POWER(F16,-1)),""))</f>
        <v/>
      </c>
      <c r="J16" s="51">
        <f>SUMIFS(收入台账!$J:$J,收入台账!$B:$B,$A16,收入台账!$C:$C,$B16)</f>
        <v/>
      </c>
      <c r="K16" s="51">
        <f>IF(H16="","",SUM($H$5:H16))</f>
        <v/>
      </c>
    </row>
    <row r="17" ht="23" customHeight="1">
      <c r="A17" s="19" t="n"/>
      <c r="B17" s="19" t="n"/>
      <c r="C17" s="43" t="n"/>
      <c r="D17" s="43" t="n"/>
      <c r="E17" s="43" t="n"/>
      <c r="F17" s="43" t="n"/>
      <c r="G17" s="43" t="n"/>
      <c r="H17" s="43" t="n"/>
      <c r="I17" s="21" t="n"/>
      <c r="J17" s="43" t="n"/>
      <c r="K17" s="43" t="n"/>
    </row>
    <row r="18" ht="23" customHeight="1">
      <c r="A18" s="22" t="inlineStr">
        <is>
          <t>合计</t>
        </is>
      </c>
      <c r="B18" s="22" t="n"/>
      <c r="C18" s="53">
        <f>SUM(C5:C16)</f>
        <v/>
      </c>
      <c r="D18" s="53">
        <f>SUM(D5:D16)</f>
        <v/>
      </c>
      <c r="E18" s="53">
        <f>SUM(E5:E16)</f>
        <v/>
      </c>
      <c r="F18" s="53">
        <f>SUM(F5:F16)</f>
        <v/>
      </c>
      <c r="G18" s="53">
        <f>SUM(G5:G16)</f>
        <v/>
      </c>
      <c r="H18" s="53">
        <f>SUM(H5:H16)</f>
        <v/>
      </c>
      <c r="I18" s="54">
        <f>IF(F18="","",IFERROR(PRODUCT(H18,POWER(F18,-1)),""))</f>
        <v/>
      </c>
      <c r="J18" s="53">
        <f>SUM(J5:J16)</f>
        <v/>
      </c>
      <c r="K18" s="53">
        <f>SUM(K16)</f>
        <v/>
      </c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mergeCells count="1">
    <mergeCell ref="A1:K1"/>
  </mergeCells>
  <conditionalFormatting sqref="H5:H16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70AD47"/>
    <outlinePr summaryBelow="1" summaryRight="1"/>
    <pageSetUpPr/>
  </sheetPr>
  <dimension ref="A1:F33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5" customWidth="1" min="3" max="3"/>
    <col width="15" customWidth="1" min="4" max="4"/>
    <col width="15" customWidth="1" min="5" max="5"/>
    <col width="13" customWidth="1" min="6" max="6"/>
  </cols>
  <sheetData>
    <row r="1" ht="32" customHeight="1">
      <c r="A1" s="16" t="inlineStr">
        <is>
          <t>项目收入分析</t>
        </is>
      </c>
    </row>
    <row r="2" ht="23" customHeight="1">
      <c r="A2" s="17" t="n"/>
      <c r="B2" s="17" t="n"/>
      <c r="C2" s="17" t="n"/>
      <c r="D2" s="17" t="n"/>
      <c r="E2" s="17" t="n"/>
      <c r="F2" s="17" t="n"/>
    </row>
    <row r="3" ht="26" customHeight="1">
      <c r="A3" s="5" t="inlineStr">
        <is>
          <t>项目/区域</t>
        </is>
      </c>
      <c r="B3" s="5" t="inlineStr">
        <is>
          <t>项目类型</t>
        </is>
      </c>
      <c r="C3" s="5" t="inlineStr">
        <is>
          <t>毛收入</t>
        </is>
      </c>
      <c r="D3" s="5" t="inlineStr">
        <is>
          <t>合作分成</t>
        </is>
      </c>
      <c r="E3" s="5" t="inlineStr">
        <is>
          <t>净收入</t>
        </is>
      </c>
      <c r="F3" s="5" t="inlineStr">
        <is>
          <t>净收入占比</t>
        </is>
      </c>
    </row>
    <row r="4" ht="23" customHeight="1">
      <c r="A4" s="25" t="inlineStr">
        <is>
          <t>豹澥1期</t>
        </is>
      </c>
      <c r="B4" s="25" t="inlineStr">
        <is>
          <t>直营项目</t>
        </is>
      </c>
      <c r="C4" s="55">
        <f>SUMIFS(收入台账!$G:$G,收入台账!$E:$E,$A4,收入台账!$B:$B,经营看板!$B$2)</f>
        <v/>
      </c>
      <c r="D4" s="55">
        <f>SUMIFS(收入台账!$L:$L,收入台账!$E:$E,$A4,收入台账!$B:$B,经营看板!$B$2)</f>
        <v/>
      </c>
      <c r="E4" s="55">
        <f>SUM(C4,PRODUCT(D4,-1))</f>
        <v/>
      </c>
      <c r="F4" s="56">
        <f>IF(E4="","",IFERROR(PRODUCT(E4,POWER(SUM($E$4:$E$33),-1)),""))</f>
        <v/>
      </c>
    </row>
    <row r="5" ht="23" customHeight="1">
      <c r="A5" s="25" t="inlineStr">
        <is>
          <t>豹澥2期</t>
        </is>
      </c>
      <c r="B5" s="25" t="inlineStr">
        <is>
          <t>直营项目</t>
        </is>
      </c>
      <c r="C5" s="55">
        <f>SUMIFS(收入台账!$G:$G,收入台账!$E:$E,$A5,收入台账!$B:$B,经营看板!$B$2)</f>
        <v/>
      </c>
      <c r="D5" s="55">
        <f>SUMIFS(收入台账!$L:$L,收入台账!$E:$E,$A5,收入台账!$B:$B,经营看板!$B$2)</f>
        <v/>
      </c>
      <c r="E5" s="55">
        <f>SUM(C5,PRODUCT(D5,-1))</f>
        <v/>
      </c>
      <c r="F5" s="56">
        <f>IF(E5="","",IFERROR(PRODUCT(E5,POWER(SUM($E$4:$E$33),-1)),""))</f>
        <v/>
      </c>
    </row>
    <row r="6" ht="23" customHeight="1">
      <c r="A6" s="25" t="inlineStr">
        <is>
          <t>豹澥3期</t>
        </is>
      </c>
      <c r="B6" s="25" t="inlineStr">
        <is>
          <t>直营项目</t>
        </is>
      </c>
      <c r="C6" s="55">
        <f>SUMIFS(收入台账!$G:$G,收入台账!$E:$E,$A6,收入台账!$B:$B,经营看板!$B$2)</f>
        <v/>
      </c>
      <c r="D6" s="55">
        <f>SUMIFS(收入台账!$L:$L,收入台账!$E:$E,$A6,收入台账!$B:$B,经营看板!$B$2)</f>
        <v/>
      </c>
      <c r="E6" s="55">
        <f>SUM(C6,PRODUCT(D6,-1))</f>
        <v/>
      </c>
      <c r="F6" s="56">
        <f>IF(E6="","",IFERROR(PRODUCT(E6,POWER(SUM($E$4:$E$33),-1)),""))</f>
        <v/>
      </c>
    </row>
    <row r="7" ht="23" customHeight="1">
      <c r="A7" s="25" t="inlineStr">
        <is>
          <t>豹澥4期</t>
        </is>
      </c>
      <c r="B7" s="25" t="inlineStr">
        <is>
          <t>直营项目</t>
        </is>
      </c>
      <c r="C7" s="55">
        <f>SUMIFS(收入台账!$G:$G,收入台账!$E:$E,$A7,收入台账!$B:$B,经营看板!$B$2)</f>
        <v/>
      </c>
      <c r="D7" s="55">
        <f>SUMIFS(收入台账!$L:$L,收入台账!$E:$E,$A7,收入台账!$B:$B,经营看板!$B$2)</f>
        <v/>
      </c>
      <c r="E7" s="55">
        <f>SUM(C7,PRODUCT(D7,-1))</f>
        <v/>
      </c>
      <c r="F7" s="56">
        <f>IF(E7="","",IFERROR(PRODUCT(E7,POWER(SUM($E$4:$E$33),-1)),""))</f>
        <v/>
      </c>
    </row>
    <row r="8" ht="23" customHeight="1">
      <c r="A8" s="25" t="inlineStr">
        <is>
          <t>豹澥5期</t>
        </is>
      </c>
      <c r="B8" s="25" t="inlineStr">
        <is>
          <t>直营项目</t>
        </is>
      </c>
      <c r="C8" s="55">
        <f>SUMIFS(收入台账!$G:$G,收入台账!$E:$E,$A8,收入台账!$B:$B,经营看板!$B$2)</f>
        <v/>
      </c>
      <c r="D8" s="55">
        <f>SUMIFS(收入台账!$L:$L,收入台账!$E:$E,$A8,收入台账!$B:$B,经营看板!$B$2)</f>
        <v/>
      </c>
      <c r="E8" s="55">
        <f>SUM(C8,PRODUCT(D8,-1))</f>
        <v/>
      </c>
      <c r="F8" s="56">
        <f>IF(E8="","",IFERROR(PRODUCT(E8,POWER(SUM($E$4:$E$33),-1)),""))</f>
        <v/>
      </c>
    </row>
    <row r="9" ht="23" customHeight="1">
      <c r="A9" s="25" t="inlineStr">
        <is>
          <t>豹澥6期</t>
        </is>
      </c>
      <c r="B9" s="25" t="inlineStr">
        <is>
          <t>直营项目</t>
        </is>
      </c>
      <c r="C9" s="55">
        <f>SUMIFS(收入台账!$G:$G,收入台账!$E:$E,$A9,收入台账!$B:$B,经营看板!$B$2)</f>
        <v/>
      </c>
      <c r="D9" s="55">
        <f>SUMIFS(收入台账!$L:$L,收入台账!$E:$E,$A9,收入台账!$B:$B,经营看板!$B$2)</f>
        <v/>
      </c>
      <c r="E9" s="55">
        <f>SUM(C9,PRODUCT(D9,-1))</f>
        <v/>
      </c>
      <c r="F9" s="56">
        <f>IF(E9="","",IFERROR(PRODUCT(E9,POWER(SUM($E$4:$E$33),-1)),""))</f>
        <v/>
      </c>
    </row>
    <row r="10" ht="23" customHeight="1">
      <c r="A10" s="25" t="inlineStr">
        <is>
          <t>豹澥7期</t>
        </is>
      </c>
      <c r="B10" s="25" t="inlineStr">
        <is>
          <t>直营项目</t>
        </is>
      </c>
      <c r="C10" s="55">
        <f>SUMIFS(收入台账!$G:$G,收入台账!$E:$E,$A10,收入台账!$B:$B,经营看板!$B$2)</f>
        <v/>
      </c>
      <c r="D10" s="55">
        <f>SUMIFS(收入台账!$L:$L,收入台账!$E:$E,$A10,收入台账!$B:$B,经营看板!$B$2)</f>
        <v/>
      </c>
      <c r="E10" s="55">
        <f>SUM(C10,PRODUCT(D10,-1))</f>
        <v/>
      </c>
      <c r="F10" s="56">
        <f>IF(E10="","",IFERROR(PRODUCT(E10,POWER(SUM($E$4:$E$33),-1)),""))</f>
        <v/>
      </c>
    </row>
    <row r="11" ht="23" customHeight="1">
      <c r="A11" s="25" t="inlineStr">
        <is>
          <t>黄金堂社区</t>
        </is>
      </c>
      <c r="B11" s="25" t="inlineStr">
        <is>
          <t>直营项目</t>
        </is>
      </c>
      <c r="C11" s="55">
        <f>SUMIFS(收入台账!$G:$G,收入台账!$E:$E,$A11,收入台账!$B:$B,经营看板!$B$2)</f>
        <v/>
      </c>
      <c r="D11" s="55">
        <f>SUMIFS(收入台账!$L:$L,收入台账!$E:$E,$A11,收入台账!$B:$B,经营看板!$B$2)</f>
        <v/>
      </c>
      <c r="E11" s="55">
        <f>SUM(C11,PRODUCT(D11,-1))</f>
        <v/>
      </c>
      <c r="F11" s="56">
        <f>IF(E11="","",IFERROR(PRODUCT(E11,POWER(SUM($E$4:$E$33),-1)),""))</f>
        <v/>
      </c>
    </row>
    <row r="12" ht="23" customHeight="1">
      <c r="A12" s="25" t="inlineStr">
        <is>
          <t>豹澥9期</t>
        </is>
      </c>
      <c r="B12" s="25" t="inlineStr">
        <is>
          <t>直营项目</t>
        </is>
      </c>
      <c r="C12" s="55">
        <f>SUMIFS(收入台账!$G:$G,收入台账!$E:$E,$A12,收入台账!$B:$B,经营看板!$B$2)</f>
        <v/>
      </c>
      <c r="D12" s="55">
        <f>SUMIFS(收入台账!$L:$L,收入台账!$E:$E,$A12,收入台账!$B:$B,经营看板!$B$2)</f>
        <v/>
      </c>
      <c r="E12" s="55">
        <f>SUM(C12,PRODUCT(D12,-1))</f>
        <v/>
      </c>
      <c r="F12" s="56">
        <f>IF(E12="","",IFERROR(PRODUCT(E12,POWER(SUM($E$4:$E$33),-1)),""))</f>
        <v/>
      </c>
    </row>
    <row r="13" ht="23" customHeight="1">
      <c r="A13" s="25" t="inlineStr">
        <is>
          <t>豹澥三眼桥</t>
        </is>
      </c>
      <c r="B13" s="25" t="inlineStr">
        <is>
          <t>直营项目</t>
        </is>
      </c>
      <c r="C13" s="55">
        <f>SUMIFS(收入台账!$G:$G,收入台账!$E:$E,$A13,收入台账!$B:$B,经营看板!$B$2)</f>
        <v/>
      </c>
      <c r="D13" s="55">
        <f>SUMIFS(收入台账!$L:$L,收入台账!$E:$E,$A13,收入台账!$B:$B,经营看板!$B$2)</f>
        <v/>
      </c>
      <c r="E13" s="55">
        <f>SUM(C13,PRODUCT(D13,-1))</f>
        <v/>
      </c>
      <c r="F13" s="56">
        <f>IF(E13="","",IFERROR(PRODUCT(E13,POWER(SUM($E$4:$E$33),-1)),""))</f>
        <v/>
      </c>
    </row>
    <row r="14" ht="23" customHeight="1">
      <c r="A14" s="25" t="inlineStr">
        <is>
          <t>豹澥万年台</t>
        </is>
      </c>
      <c r="B14" s="25" t="inlineStr">
        <is>
          <t>直营项目</t>
        </is>
      </c>
      <c r="C14" s="55">
        <f>SUMIFS(收入台账!$G:$G,收入台账!$E:$E,$A14,收入台账!$B:$B,经营看板!$B$2)</f>
        <v/>
      </c>
      <c r="D14" s="55">
        <f>SUMIFS(收入台账!$L:$L,收入台账!$E:$E,$A14,收入台账!$B:$B,经营看板!$B$2)</f>
        <v/>
      </c>
      <c r="E14" s="55">
        <f>SUM(C14,PRODUCT(D14,-1))</f>
        <v/>
      </c>
      <c r="F14" s="56">
        <f>IF(E14="","",IFERROR(PRODUCT(E14,POWER(SUM($E$4:$E$33),-1)),""))</f>
        <v/>
      </c>
    </row>
    <row r="15" ht="23" customHeight="1">
      <c r="A15" s="25" t="inlineStr">
        <is>
          <t>阳光时尚</t>
        </is>
      </c>
      <c r="B15" s="25" t="inlineStr">
        <is>
          <t>直营项目</t>
        </is>
      </c>
      <c r="C15" s="55">
        <f>SUMIFS(收入台账!$G:$G,收入台账!$E:$E,$A15,收入台账!$B:$B,经营看板!$B$2)</f>
        <v/>
      </c>
      <c r="D15" s="55">
        <f>SUMIFS(收入台账!$L:$L,收入台账!$E:$E,$A15,收入台账!$B:$B,经营看板!$B$2)</f>
        <v/>
      </c>
      <c r="E15" s="55">
        <f>SUM(C15,PRODUCT(D15,-1))</f>
        <v/>
      </c>
      <c r="F15" s="56">
        <f>IF(E15="","",IFERROR(PRODUCT(E15,POWER(SUM($E$4:$E$33),-1)),""))</f>
        <v/>
      </c>
    </row>
    <row r="16" ht="23" customHeight="1">
      <c r="A16" s="25" t="inlineStr">
        <is>
          <t>梁山头商业街</t>
        </is>
      </c>
      <c r="B16" s="25" t="inlineStr">
        <is>
          <t>直营项目</t>
        </is>
      </c>
      <c r="C16" s="55">
        <f>SUMIFS(收入台账!$G:$G,收入台账!$E:$E,$A16,收入台账!$B:$B,经营看板!$B$2)</f>
        <v/>
      </c>
      <c r="D16" s="55">
        <f>SUMIFS(收入台账!$L:$L,收入台账!$E:$E,$A16,收入台账!$B:$B,经营看板!$B$2)</f>
        <v/>
      </c>
      <c r="E16" s="55">
        <f>SUM(C16,PRODUCT(D16,-1))</f>
        <v/>
      </c>
      <c r="F16" s="56">
        <f>IF(E16="","",IFERROR(PRODUCT(E16,POWER(SUM($E$4:$E$33),-1)),""))</f>
        <v/>
      </c>
    </row>
    <row r="17" ht="23" customHeight="1">
      <c r="A17" s="25" t="inlineStr">
        <is>
          <t>佛祖岭G</t>
        </is>
      </c>
      <c r="B17" s="25" t="inlineStr">
        <is>
          <t>直营项目</t>
        </is>
      </c>
      <c r="C17" s="55">
        <f>SUMIFS(收入台账!$G:$G,收入台账!$E:$E,$A17,收入台账!$B:$B,经营看板!$B$2)</f>
        <v/>
      </c>
      <c r="D17" s="55">
        <f>SUMIFS(收入台账!$L:$L,收入台账!$E:$E,$A17,收入台账!$B:$B,经营看板!$B$2)</f>
        <v/>
      </c>
      <c r="E17" s="55">
        <f>SUM(C17,PRODUCT(D17,-1))</f>
        <v/>
      </c>
      <c r="F17" s="56">
        <f>IF(E17="","",IFERROR(PRODUCT(E17,POWER(SUM($E$4:$E$33),-1)),""))</f>
        <v/>
      </c>
    </row>
    <row r="18" ht="23" customHeight="1">
      <c r="A18" s="25" t="inlineStr">
        <is>
          <t>拓创</t>
        </is>
      </c>
      <c r="B18" s="25" t="inlineStr">
        <is>
          <t>直营项目</t>
        </is>
      </c>
      <c r="C18" s="55">
        <f>SUMIFS(收入台账!$G:$G,收入台账!$E:$E,$A18,收入台账!$B:$B,经营看板!$B$2)</f>
        <v/>
      </c>
      <c r="D18" s="55">
        <f>SUMIFS(收入台账!$L:$L,收入台账!$E:$E,$A18,收入台账!$B:$B,经营看板!$B$2)</f>
        <v/>
      </c>
      <c r="E18" s="55">
        <f>SUM(C18,PRODUCT(D18,-1))</f>
        <v/>
      </c>
      <c r="F18" s="56">
        <f>IF(E18="","",IFERROR(PRODUCT(E18,POWER(SUM($E$4:$E$33),-1)),""))</f>
        <v/>
      </c>
    </row>
    <row r="19" ht="23" customHeight="1">
      <c r="A19" s="25" t="inlineStr">
        <is>
          <t>崇文中心</t>
        </is>
      </c>
      <c r="B19" s="25" t="inlineStr">
        <is>
          <t>直营项目</t>
        </is>
      </c>
      <c r="C19" s="55">
        <f>SUMIFS(收入台账!$G:$G,收入台账!$E:$E,$A19,收入台账!$B:$B,经营看板!$B$2)</f>
        <v/>
      </c>
      <c r="D19" s="55">
        <f>SUMIFS(收入台账!$L:$L,收入台账!$E:$E,$A19,收入台账!$B:$B,经营看板!$B$2)</f>
        <v/>
      </c>
      <c r="E19" s="55">
        <f>SUM(C19,PRODUCT(D19,-1))</f>
        <v/>
      </c>
      <c r="F19" s="56">
        <f>IF(E19="","",IFERROR(PRODUCT(E19,POWER(SUM($E$4:$E$33),-1)),""))</f>
        <v/>
      </c>
    </row>
    <row r="20" ht="23" customHeight="1">
      <c r="A20" s="25" t="inlineStr">
        <is>
          <t>大客户/工地</t>
        </is>
      </c>
      <c r="B20" s="25" t="inlineStr">
        <is>
          <t>直营项目</t>
        </is>
      </c>
      <c r="C20" s="55">
        <f>SUMIFS(收入台账!$G:$G,收入台账!$E:$E,$A20,收入台账!$B:$B,经营看板!$B$2)</f>
        <v/>
      </c>
      <c r="D20" s="55">
        <f>SUMIFS(收入台账!$L:$L,收入台账!$E:$E,$A20,收入台账!$B:$B,经营看板!$B$2)</f>
        <v/>
      </c>
      <c r="E20" s="55">
        <f>SUM(C20,PRODUCT(D20,-1))</f>
        <v/>
      </c>
      <c r="F20" s="56">
        <f>IF(E20="","",IFERROR(PRODUCT(E20,POWER(SUM($E$4:$E$33),-1)),""))</f>
        <v/>
      </c>
    </row>
    <row r="21" ht="23" customHeight="1">
      <c r="A21" s="25" t="inlineStr">
        <is>
          <t>其他宽带</t>
        </is>
      </c>
      <c r="B21" s="25" t="inlineStr">
        <is>
          <t>直营项目</t>
        </is>
      </c>
      <c r="C21" s="55">
        <f>SUMIFS(收入台账!$G:$G,收入台账!$E:$E,$A21,收入台账!$B:$B,经营看板!$B$2)</f>
        <v/>
      </c>
      <c r="D21" s="55">
        <f>SUMIFS(收入台账!$L:$L,收入台账!$E:$E,$A21,收入台账!$B:$B,经营看板!$B$2)</f>
        <v/>
      </c>
      <c r="E21" s="55">
        <f>SUM(C21,PRODUCT(D21,-1))</f>
        <v/>
      </c>
      <c r="F21" s="56">
        <f>IF(E21="","",IFERROR(PRODUCT(E21,POWER(SUM($E$4:$E$33),-1)),""))</f>
        <v/>
      </c>
    </row>
    <row r="22" ht="23" customHeight="1">
      <c r="A22" s="25" t="inlineStr">
        <is>
          <t>外校城</t>
        </is>
      </c>
      <c r="B22" s="25" t="inlineStr">
        <is>
          <t>合作项目</t>
        </is>
      </c>
      <c r="C22" s="55">
        <f>SUMIFS(收入台账!$G:$G,收入台账!$E:$E,$A22,收入台账!$B:$B,经营看板!$B$2)</f>
        <v/>
      </c>
      <c r="D22" s="55">
        <f>SUMIFS(收入台账!$L:$L,收入台账!$E:$E,$A22,收入台账!$B:$B,经营看板!$B$2)</f>
        <v/>
      </c>
      <c r="E22" s="55">
        <f>SUM(C22,PRODUCT(D22,-1))</f>
        <v/>
      </c>
      <c r="F22" s="56">
        <f>IF(E22="","",IFERROR(PRODUCT(E22,POWER(SUM($E$4:$E$33),-1)),""))</f>
        <v/>
      </c>
    </row>
    <row r="23" ht="23" customHeight="1">
      <c r="A23" s="25" t="inlineStr">
        <is>
          <t>四美塘</t>
        </is>
      </c>
      <c r="B23" s="25" t="inlineStr">
        <is>
          <t>合作项目</t>
        </is>
      </c>
      <c r="C23" s="55">
        <f>SUMIFS(收入台账!$G:$G,收入台账!$E:$E,$A23,收入台账!$B:$B,经营看板!$B$2)</f>
        <v/>
      </c>
      <c r="D23" s="55">
        <f>SUMIFS(收入台账!$L:$L,收入台账!$E:$E,$A23,收入台账!$B:$B,经营看板!$B$2)</f>
        <v/>
      </c>
      <c r="E23" s="55">
        <f>SUM(C23,PRODUCT(D23,-1))</f>
        <v/>
      </c>
      <c r="F23" s="56">
        <f>IF(E23="","",IFERROR(PRODUCT(E23,POWER(SUM($E$4:$E$33),-1)),""))</f>
        <v/>
      </c>
    </row>
    <row r="24" ht="23" customHeight="1">
      <c r="A24" s="25" t="inlineStr">
        <is>
          <t>一光年拓创公寓</t>
        </is>
      </c>
      <c r="B24" s="25" t="inlineStr">
        <is>
          <t>合作项目</t>
        </is>
      </c>
      <c r="C24" s="55">
        <f>SUMIFS(收入台账!$G:$G,收入台账!$E:$E,$A24,收入台账!$B:$B,经营看板!$B$2)</f>
        <v/>
      </c>
      <c r="D24" s="55">
        <f>SUMIFS(收入台账!$L:$L,收入台账!$E:$E,$A24,收入台账!$B:$B,经营看板!$B$2)</f>
        <v/>
      </c>
      <c r="E24" s="55">
        <f>SUM(C24,PRODUCT(D24,-1))</f>
        <v/>
      </c>
      <c r="F24" s="56">
        <f>IF(E24="","",IFERROR(PRODUCT(E24,POWER(SUM($E$4:$E$33),-1)),""))</f>
        <v/>
      </c>
    </row>
    <row r="25" ht="23" customHeight="1">
      <c r="A25" s="25" t="inlineStr">
        <is>
          <t>紫苑公寓</t>
        </is>
      </c>
      <c r="B25" s="25" t="inlineStr">
        <is>
          <t>合作项目</t>
        </is>
      </c>
      <c r="C25" s="55">
        <f>SUMIFS(收入台账!$G:$G,收入台账!$E:$E,$A25,收入台账!$B:$B,经营看板!$B$2)</f>
        <v/>
      </c>
      <c r="D25" s="55">
        <f>SUMIFS(收入台账!$L:$L,收入台账!$E:$E,$A25,收入台账!$B:$B,经营看板!$B$2)</f>
        <v/>
      </c>
      <c r="E25" s="55">
        <f>SUM(C25,PRODUCT(D25,-1))</f>
        <v/>
      </c>
      <c r="F25" s="56">
        <f>IF(E25="","",IFERROR(PRODUCT(E25,POWER(SUM($E$4:$E$33),-1)),""))</f>
        <v/>
      </c>
    </row>
    <row r="26" ht="23" customHeight="1">
      <c r="A26" s="25" t="inlineStr">
        <is>
          <t>金凤福苑</t>
        </is>
      </c>
      <c r="B26" s="25" t="inlineStr">
        <is>
          <t>合作项目</t>
        </is>
      </c>
      <c r="C26" s="55">
        <f>SUMIFS(收入台账!$G:$G,收入台账!$E:$E,$A26,收入台账!$B:$B,经营看板!$B$2)</f>
        <v/>
      </c>
      <c r="D26" s="55">
        <f>SUMIFS(收入台账!$L:$L,收入台账!$E:$E,$A26,收入台账!$B:$B,经营看板!$B$2)</f>
        <v/>
      </c>
      <c r="E26" s="55">
        <f>SUM(C26,PRODUCT(D26,-1))</f>
        <v/>
      </c>
      <c r="F26" s="56">
        <f>IF(E26="","",IFERROR(PRODUCT(E26,POWER(SUM($E$4:$E$33),-1)),""))</f>
        <v/>
      </c>
    </row>
    <row r="27" ht="23" customHeight="1">
      <c r="A27" s="25" t="inlineStr">
        <is>
          <t>三泰里</t>
        </is>
      </c>
      <c r="B27" s="25" t="inlineStr">
        <is>
          <t>合作项目</t>
        </is>
      </c>
      <c r="C27" s="55">
        <f>SUMIFS(收入台账!$G:$G,收入台账!$E:$E,$A27,收入台账!$B:$B,经营看板!$B$2)</f>
        <v/>
      </c>
      <c r="D27" s="55">
        <f>SUMIFS(收入台账!$L:$L,收入台账!$E:$E,$A27,收入台账!$B:$B,经营看板!$B$2)</f>
        <v/>
      </c>
      <c r="E27" s="55">
        <f>SUM(C27,PRODUCT(D27,-1))</f>
        <v/>
      </c>
      <c r="F27" s="56">
        <f>IF(E27="","",IFERROR(PRODUCT(E27,POWER(SUM($E$4:$E$33),-1)),""))</f>
        <v/>
      </c>
    </row>
    <row r="28" ht="23" customHeight="1">
      <c r="A28" s="25" t="inlineStr">
        <is>
          <t>中建光谷之星</t>
        </is>
      </c>
      <c r="B28" s="25" t="inlineStr">
        <is>
          <t>合作项目</t>
        </is>
      </c>
      <c r="C28" s="55">
        <f>SUMIFS(收入台账!$G:$G,收入台账!$E:$E,$A28,收入台账!$B:$B,经营看板!$B$2)</f>
        <v/>
      </c>
      <c r="D28" s="55">
        <f>SUMIFS(收入台账!$L:$L,收入台账!$E:$E,$A28,收入台账!$B:$B,经营看板!$B$2)</f>
        <v/>
      </c>
      <c r="E28" s="55">
        <f>SUM(C28,PRODUCT(D28,-1))</f>
        <v/>
      </c>
      <c r="F28" s="56">
        <f>IF(E28="","",IFERROR(PRODUCT(E28,POWER(SUM($E$4:$E$33),-1)),""))</f>
        <v/>
      </c>
    </row>
    <row r="29" ht="23" customHeight="1">
      <c r="A29" s="25" t="inlineStr">
        <is>
          <t>长航公寓</t>
        </is>
      </c>
      <c r="B29" s="25" t="inlineStr">
        <is>
          <t>合作项目</t>
        </is>
      </c>
      <c r="C29" s="55">
        <f>SUMIFS(收入台账!$G:$G,收入台账!$E:$E,$A29,收入台账!$B:$B,经营看板!$B$2)</f>
        <v/>
      </c>
      <c r="D29" s="55">
        <f>SUMIFS(收入台账!$L:$L,收入台账!$E:$E,$A29,收入台账!$B:$B,经营看板!$B$2)</f>
        <v/>
      </c>
      <c r="E29" s="55">
        <f>SUM(C29,PRODUCT(D29,-1))</f>
        <v/>
      </c>
      <c r="F29" s="56">
        <f>IF(E29="","",IFERROR(PRODUCT(E29,POWER(SUM($E$4:$E$33),-1)),""))</f>
        <v/>
      </c>
    </row>
    <row r="30" ht="23" customHeight="1">
      <c r="A30" s="25" t="inlineStr">
        <is>
          <t>一光年拓创大厦</t>
        </is>
      </c>
      <c r="B30" s="25" t="inlineStr">
        <is>
          <t>合作项目</t>
        </is>
      </c>
      <c r="C30" s="55">
        <f>SUMIFS(收入台账!$G:$G,收入台账!$E:$E,$A30,收入台账!$B:$B,经营看板!$B$2)</f>
        <v/>
      </c>
      <c r="D30" s="55">
        <f>SUMIFS(收入台账!$L:$L,收入台账!$E:$E,$A30,收入台账!$B:$B,经营看板!$B$2)</f>
        <v/>
      </c>
      <c r="E30" s="55">
        <f>SUM(C30,PRODUCT(D30,-1))</f>
        <v/>
      </c>
      <c r="F30" s="56">
        <f>IF(E30="","",IFERROR(PRODUCT(E30,POWER(SUM($E$4:$E$33),-1)),""))</f>
        <v/>
      </c>
    </row>
    <row r="31" ht="23" customHeight="1">
      <c r="A31" s="25" t="inlineStr">
        <is>
          <t>一光年南湖</t>
        </is>
      </c>
      <c r="B31" s="25" t="inlineStr">
        <is>
          <t>合作项目</t>
        </is>
      </c>
      <c r="C31" s="55">
        <f>SUMIFS(收入台账!$G:$G,收入台账!$E:$E,$A31,收入台账!$B:$B,经营看板!$B$2)</f>
        <v/>
      </c>
      <c r="D31" s="55">
        <f>SUMIFS(收入台账!$L:$L,收入台账!$E:$E,$A31,收入台账!$B:$B,经营看板!$B$2)</f>
        <v/>
      </c>
      <c r="E31" s="55">
        <f>SUM(C31,PRODUCT(D31,-1))</f>
        <v/>
      </c>
      <c r="F31" s="56">
        <f>IF(E31="","",IFERROR(PRODUCT(E31,POWER(SUM($E$4:$E$33),-1)),""))</f>
        <v/>
      </c>
    </row>
    <row r="32" ht="23" customHeight="1">
      <c r="A32" s="25" t="inlineStr">
        <is>
          <t>一光年文豪苑</t>
        </is>
      </c>
      <c r="B32" s="25" t="inlineStr">
        <is>
          <t>合作项目</t>
        </is>
      </c>
      <c r="C32" s="55">
        <f>SUMIFS(收入台账!$G:$G,收入台账!$E:$E,$A32,收入台账!$B:$B,经营看板!$B$2)</f>
        <v/>
      </c>
      <c r="D32" s="55">
        <f>SUMIFS(收入台账!$L:$L,收入台账!$E:$E,$A32,收入台账!$B:$B,经营看板!$B$2)</f>
        <v/>
      </c>
      <c r="E32" s="55">
        <f>SUM(C32,PRODUCT(D32,-1))</f>
        <v/>
      </c>
      <c r="F32" s="56">
        <f>IF(E32="","",IFERROR(PRODUCT(E32,POWER(SUM($E$4:$E$33),-1)),""))</f>
        <v/>
      </c>
    </row>
    <row r="33" ht="23" customHeight="1">
      <c r="A33" s="25" t="inlineStr">
        <is>
          <t>安寓</t>
        </is>
      </c>
      <c r="B33" s="25" t="inlineStr">
        <is>
          <t>合作项目</t>
        </is>
      </c>
      <c r="C33" s="55">
        <f>SUMIFS(收入台账!$G:$G,收入台账!$E:$E,$A33,收入台账!$B:$B,经营看板!$B$2)</f>
        <v/>
      </c>
      <c r="D33" s="55">
        <f>SUMIFS(收入台账!$L:$L,收入台账!$E:$E,$A33,收入台账!$B:$B,经营看板!$B$2)</f>
        <v/>
      </c>
      <c r="E33" s="55">
        <f>SUM(C33,PRODUCT(D33,-1))</f>
        <v/>
      </c>
      <c r="F33" s="56">
        <f>IF(E33="","",IFERROR(PRODUCT(E33,POWER(SUM($E$4:$E$33),-1)),""))</f>
        <v/>
      </c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mergeCells count="1"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tabColor rgb="00C55A11"/>
    <outlinePr summaryBelow="1" summaryRight="1"/>
    <pageSetUpPr/>
  </sheetPr>
  <dimension ref="A1:C16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3" customWidth="1" min="3" max="3"/>
  </cols>
  <sheetData>
    <row r="1" ht="32" customHeight="1">
      <c r="A1" s="16" t="inlineStr">
        <is>
          <t>费用结构分析</t>
        </is>
      </c>
    </row>
    <row r="2" ht="23" customHeight="1">
      <c r="A2" s="17" t="n"/>
      <c r="B2" s="17" t="n"/>
      <c r="C2" s="17" t="n"/>
    </row>
    <row r="3" ht="26" customHeight="1">
      <c r="A3" s="5" t="inlineStr">
        <is>
          <t>费用类别</t>
        </is>
      </c>
      <c r="B3" s="5" t="inlineStr">
        <is>
          <t>金额</t>
        </is>
      </c>
      <c r="C3" s="5" t="inlineStr">
        <is>
          <t>占比</t>
        </is>
      </c>
    </row>
    <row r="4" ht="23" customHeight="1">
      <c r="A4" s="25" t="inlineStr">
        <is>
          <t>办公固定支出</t>
        </is>
      </c>
      <c r="B4" s="55">
        <f>SUMIFS(支出台账!$E:$E,支出台账!$D:$D,$A4,支出台账!$B:$B,经营看板!$B$2)</f>
        <v/>
      </c>
      <c r="C4" s="56">
        <f>IF(B4="","",IFERROR(PRODUCT(B4,POWER(SUM($B$4:$B$16),-1)),""))</f>
        <v/>
      </c>
    </row>
    <row r="5" ht="23" customHeight="1">
      <c r="A5" s="25" t="inlineStr">
        <is>
          <t>人员基本工资</t>
        </is>
      </c>
      <c r="B5" s="55">
        <f>SUMIFS(支出台账!$E:$E,支出台账!$D:$D,$A5,支出台账!$B:$B,经营看板!$B$2)</f>
        <v/>
      </c>
      <c r="C5" s="56">
        <f>IF(B5="","",IFERROR(PRODUCT(B5,POWER(SUM($B$4:$B$16),-1)),""))</f>
        <v/>
      </c>
    </row>
    <row r="6" ht="23" customHeight="1">
      <c r="A6" s="25" t="inlineStr">
        <is>
          <t>社保</t>
        </is>
      </c>
      <c r="B6" s="55">
        <f>SUMIFS(支出台账!$E:$E,支出台账!$D:$D,$A6,支出台账!$B:$B,经营看板!$B$2)</f>
        <v/>
      </c>
      <c r="C6" s="56">
        <f>IF(B6="","",IFERROR(PRODUCT(B6,POWER(SUM($B$4:$B$16),-1)),""))</f>
        <v/>
      </c>
    </row>
    <row r="7" ht="23" customHeight="1">
      <c r="A7" s="25" t="inlineStr">
        <is>
          <t>人员工资</t>
        </is>
      </c>
      <c r="B7" s="55">
        <f>SUM(SUMIFS(支出台账!$E:$E,支出台账!$D:$D,$A7,支出台账!$B:$B,经营看板!$B$2),SUMIFS(人员工资表!$P:$P,人员工资表!$R:$R,$A7,人员工资表!$B:$B,经营看板!$B$2,人员工资表!$Q:$Q,"是"))</f>
        <v/>
      </c>
      <c r="C7" s="56">
        <f>IF(B7="","",IFERROR(PRODUCT(B7,POWER(SUM($B$4:$B$16),-1)),""))</f>
        <v/>
      </c>
    </row>
    <row r="8" ht="23" customHeight="1">
      <c r="A8" s="25" t="inlineStr">
        <is>
          <t>流量资源费</t>
        </is>
      </c>
      <c r="B8" s="55">
        <f>SUMIFS(支出台账!$E:$E,支出台账!$D:$D,$A8,支出台账!$B:$B,经营看板!$B$2)</f>
        <v/>
      </c>
      <c r="C8" s="56">
        <f>IF(B8="","",IFERROR(PRODUCT(B8,POWER(SUM($B$4:$B$16),-1)),""))</f>
        <v/>
      </c>
    </row>
    <row r="9" ht="23" customHeight="1">
      <c r="A9" s="25" t="inlineStr">
        <is>
          <t>机房电费房租</t>
        </is>
      </c>
      <c r="B9" s="55">
        <f>SUMIFS(支出台账!$E:$E,支出台账!$D:$D,$A9,支出台账!$B:$B,经营看板!$B$2)</f>
        <v/>
      </c>
      <c r="C9" s="56">
        <f>IF(B9="","",IFERROR(PRODUCT(B9,POWER(SUM($B$4:$B$16),-1)),""))</f>
        <v/>
      </c>
    </row>
    <row r="10" ht="23" customHeight="1">
      <c r="A10" s="25" t="inlineStr">
        <is>
          <t>设备/软件费</t>
        </is>
      </c>
      <c r="B10" s="55">
        <f>SUMIFS(支出台账!$E:$E,支出台账!$D:$D,$A10,支出台账!$B:$B,经营看板!$B$2)</f>
        <v/>
      </c>
      <c r="C10" s="56">
        <f>IF(B10="","",IFERROR(PRODUCT(B10,POWER(SUM($B$4:$B$16),-1)),""))</f>
        <v/>
      </c>
    </row>
    <row r="11" ht="23" customHeight="1">
      <c r="A11" s="25" t="inlineStr">
        <is>
          <t>广告宣传费</t>
        </is>
      </c>
      <c r="B11" s="55">
        <f>SUMIFS(支出台账!$E:$E,支出台账!$D:$D,$A11,支出台账!$B:$B,经营看板!$B$2)</f>
        <v/>
      </c>
      <c r="C11" s="56">
        <f>IF(B11="","",IFERROR(PRODUCT(B11,POWER(SUM($B$4:$B$16),-1)),""))</f>
        <v/>
      </c>
    </row>
    <row r="12" ht="23" customHeight="1">
      <c r="A12" s="25" t="inlineStr">
        <is>
          <t>外勤报销</t>
        </is>
      </c>
      <c r="B12" s="55">
        <f>SUMIFS(支出台账!$E:$E,支出台账!$D:$D,$A12,支出台账!$B:$B,经营看板!$B$2)</f>
        <v/>
      </c>
      <c r="C12" s="56">
        <f>IF(B12="","",IFERROR(PRODUCT(B12,POWER(SUM($B$4:$B$16),-1)),""))</f>
        <v/>
      </c>
    </row>
    <row r="13" ht="23" customHeight="1">
      <c r="A13" s="25" t="inlineStr">
        <is>
          <t>客情招待费</t>
        </is>
      </c>
      <c r="B13" s="55">
        <f>SUMIFS(支出台账!$E:$E,支出台账!$D:$D,$A13,支出台账!$B:$B,经营看板!$B$2)</f>
        <v/>
      </c>
      <c r="C13" s="56">
        <f>IF(B13="","",IFERROR(PRODUCT(B13,POWER(SUM($B$4:$B$16),-1)),""))</f>
        <v/>
      </c>
    </row>
    <row r="14" ht="23" customHeight="1">
      <c r="A14" s="25" t="inlineStr">
        <is>
          <t>绩效支出</t>
        </is>
      </c>
      <c r="B14" s="55">
        <f>SUMIFS(支出台账!$E:$E,支出台账!$D:$D,$A14,支出台账!$B:$B,经营看板!$B$2)</f>
        <v/>
      </c>
      <c r="C14" s="56">
        <f>IF(B14="","",IFERROR(PRODUCT(B14,POWER(SUM($B$4:$B$16),-1)),""))</f>
        <v/>
      </c>
    </row>
    <row r="15" ht="23" customHeight="1">
      <c r="A15" s="25" t="inlineStr">
        <is>
          <t>工程施工</t>
        </is>
      </c>
      <c r="B15" s="55">
        <f>SUMIFS(支出台账!$E:$E,支出台账!$D:$D,$A15,支出台账!$B:$B,经营看板!$B$2)</f>
        <v/>
      </c>
      <c r="C15" s="56">
        <f>IF(B15="","",IFERROR(PRODUCT(B15,POWER(SUM($B$4:$B$16),-1)),""))</f>
        <v/>
      </c>
    </row>
    <row r="16">
      <c r="A16" t="inlineStr">
        <is>
          <t>代账/咨询</t>
        </is>
      </c>
      <c r="B16" s="71">
        <f>SUMIFS(支出台账!$E:$E,支出台账!$D:$D,$A16,支出台账!$B:$B,经营看板!$B$2)</f>
        <v/>
      </c>
      <c r="C16" s="71">
        <f>IF(B16="","",IFERROR(PRODUCT(B16,POWER(SUM($B$4:$B$16),-1)),""))</f>
        <v/>
      </c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autoFilter ref="A3:C16"/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N421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9" customWidth="1" min="2" max="2"/>
    <col width="8" customWidth="1" min="3" max="3"/>
    <col width="14" customWidth="1" min="4" max="4"/>
    <col width="24" customWidth="1" min="5" max="5"/>
    <col width="20" customWidth="1" min="6" max="6"/>
    <col width="14" customWidth="1" min="7" max="7"/>
    <col width="14" customWidth="1" min="8" max="8"/>
    <col width="14" customWidth="1" min="9" max="9"/>
    <col width="15" customWidth="1" min="10" max="10"/>
    <col width="16" customWidth="1" min="11" max="11"/>
    <col width="15" customWidth="1" min="12" max="12"/>
    <col width="15" customWidth="1" min="13" max="13"/>
    <col width="30" customWidth="1" min="14" max="14"/>
  </cols>
  <sheetData>
    <row r="1" ht="32" customHeight="1">
      <c r="A1" s="16" t="inlineStr">
        <is>
          <t>收入台账</t>
        </is>
      </c>
    </row>
    <row r="2" ht="28" customHeight="1">
      <c r="A2" s="28" t="inlineStr">
        <is>
          <t>白色列为录入列，黄色列为函数列；新增收入继续往下填写即可。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7" t="n"/>
      <c r="K2" s="17" t="n"/>
      <c r="L2" s="17" t="n"/>
      <c r="M2" s="17" t="n"/>
      <c r="N2" s="17" t="n"/>
    </row>
    <row r="3" ht="26" customHeight="1">
      <c r="A3" s="5" t="inlineStr">
        <is>
          <t>日期</t>
        </is>
      </c>
      <c r="B3" s="5" t="inlineStr">
        <is>
          <t>年份</t>
        </is>
      </c>
      <c r="C3" s="5" t="inlineStr">
        <is>
          <t>月份</t>
        </is>
      </c>
      <c r="D3" s="5" t="inlineStr">
        <is>
          <t>收入类型</t>
        </is>
      </c>
      <c r="E3" s="5" t="inlineStr">
        <is>
          <t>收入区域</t>
        </is>
      </c>
      <c r="F3" s="5" t="inlineStr">
        <is>
          <t>收支内容</t>
        </is>
      </c>
      <c r="G3" s="5" t="inlineStr">
        <is>
          <t>金额</t>
        </is>
      </c>
      <c r="H3" s="5" t="inlineStr">
        <is>
          <t>绩效员工</t>
        </is>
      </c>
      <c r="I3" s="5" t="inlineStr">
        <is>
          <t>提成比例(%)</t>
        </is>
      </c>
      <c r="J3" s="5" t="inlineStr">
        <is>
          <t>提成金额</t>
        </is>
      </c>
      <c r="K3" s="5" t="inlineStr">
        <is>
          <t>合作分成比例(%)</t>
        </is>
      </c>
      <c r="L3" s="5" t="inlineStr">
        <is>
          <t>合作分成金额</t>
        </is>
      </c>
      <c r="M3" s="5" t="inlineStr">
        <is>
          <t>来源</t>
        </is>
      </c>
      <c r="N3" s="5" t="inlineStr">
        <is>
          <t>备注</t>
        </is>
      </c>
    </row>
    <row r="4" ht="23" customHeight="1">
      <c r="A4" s="57" t="n">
        <v>46053</v>
      </c>
      <c r="B4" s="58">
        <f>IF(A4="","",YEAR(A4))</f>
        <v/>
      </c>
      <c r="C4" s="58">
        <f>IF(A4="","",MONTH(A4))</f>
        <v/>
      </c>
      <c r="D4" s="58">
        <f>IF(E4="","",IFERROR(INDEX(BaseIncomeAreas[收入类型],MATCH(E4,BaseIncomeAreas[收入区域],0)),""))</f>
        <v/>
      </c>
      <c r="E4" s="59" t="inlineStr">
        <is>
          <t>豹澥1期</t>
        </is>
      </c>
      <c r="F4" s="59" t="inlineStr">
        <is>
          <t>月度收入汇总</t>
        </is>
      </c>
      <c r="G4" s="60" t="n">
        <v>700</v>
      </c>
      <c r="H4" s="59" t="inlineStr"/>
      <c r="I4" s="61">
        <f>IF(F4="","",IFERROR(INDEX(BaseIncomeItems[提成比例(%)],MATCH(F4,BaseIncomeItems[收支内容],0)),""))</f>
        <v/>
      </c>
      <c r="J4" s="62">
        <f>IF(G4="","",PRODUCT(G4,I4))</f>
        <v/>
      </c>
      <c r="K4" s="61">
        <f>IF(E4="","",IFERROR(INDEX(BaseIncomeAreas[合作分成比例(%)],MATCH(E4,BaseIncomeAreas[收入区域],0)),""))</f>
        <v/>
      </c>
      <c r="L4" s="62">
        <f>IF(G4="","",PRODUCT(G4,K4))</f>
        <v/>
      </c>
      <c r="M4" s="59" t="inlineStr">
        <is>
          <t>导入-直营月报</t>
        </is>
      </c>
      <c r="N4" s="59" t="inlineStr"/>
    </row>
    <row r="5" ht="23" customHeight="1">
      <c r="A5" s="57" t="n">
        <v>46173</v>
      </c>
      <c r="B5" s="58">
        <f>IF(A5="","",YEAR(A5))</f>
        <v/>
      </c>
      <c r="C5" s="58">
        <f>IF(A5="","",MONTH(A5))</f>
        <v/>
      </c>
      <c r="D5" s="58">
        <f>IF(E5="","",IFERROR(INDEX(BaseIncomeAreas[收入类型],MATCH(E5,BaseIncomeAreas[收入区域],0)),""))</f>
        <v/>
      </c>
      <c r="E5" s="59" t="inlineStr">
        <is>
          <t>豹澥1期</t>
        </is>
      </c>
      <c r="F5" s="59" t="inlineStr">
        <is>
          <t>月度收入汇总</t>
        </is>
      </c>
      <c r="G5" s="60" t="n">
        <v>1050</v>
      </c>
      <c r="H5" s="59" t="inlineStr"/>
      <c r="I5" s="61">
        <f>IF(F5="","",IFERROR(INDEX(BaseIncomeItems[提成比例(%)],MATCH(F5,BaseIncomeItems[收支内容],0)),""))</f>
        <v/>
      </c>
      <c r="J5" s="62">
        <f>IF(G5="","",PRODUCT(G5,I5))</f>
        <v/>
      </c>
      <c r="K5" s="61">
        <f>IF(E5="","",IFERROR(INDEX(BaseIncomeAreas[合作分成比例(%)],MATCH(E5,BaseIncomeAreas[收入区域],0)),""))</f>
        <v/>
      </c>
      <c r="L5" s="62">
        <f>IF(G5="","",PRODUCT(G5,K5))</f>
        <v/>
      </c>
      <c r="M5" s="59" t="inlineStr">
        <is>
          <t>导入-直营月报</t>
        </is>
      </c>
      <c r="N5" s="59" t="inlineStr"/>
    </row>
    <row r="6" ht="23" customHeight="1">
      <c r="A6" s="57" t="n">
        <v>46053</v>
      </c>
      <c r="B6" s="58">
        <f>IF(A6="","",YEAR(A6))</f>
        <v/>
      </c>
      <c r="C6" s="58">
        <f>IF(A6="","",MONTH(A6))</f>
        <v/>
      </c>
      <c r="D6" s="58">
        <f>IF(E6="","",IFERROR(INDEX(BaseIncomeAreas[收入类型],MATCH(E6,BaseIncomeAreas[收入区域],0)),""))</f>
        <v/>
      </c>
      <c r="E6" s="59" t="inlineStr">
        <is>
          <t>豹澥2期</t>
        </is>
      </c>
      <c r="F6" s="59" t="inlineStr">
        <is>
          <t>月度收入汇总</t>
        </is>
      </c>
      <c r="G6" s="60" t="n">
        <v>1000</v>
      </c>
      <c r="H6" s="59" t="inlineStr"/>
      <c r="I6" s="61">
        <f>IF(F6="","",IFERROR(INDEX(BaseIncomeItems[提成比例(%)],MATCH(F6,BaseIncomeItems[收支内容],0)),""))</f>
        <v/>
      </c>
      <c r="J6" s="62">
        <f>IF(G6="","",PRODUCT(G6,I6))</f>
        <v/>
      </c>
      <c r="K6" s="61">
        <f>IF(E6="","",IFERROR(INDEX(BaseIncomeAreas[合作分成比例(%)],MATCH(E6,BaseIncomeAreas[收入区域],0)),""))</f>
        <v/>
      </c>
      <c r="L6" s="62">
        <f>IF(G6="","",PRODUCT(G6,K6))</f>
        <v/>
      </c>
      <c r="M6" s="59" t="inlineStr">
        <is>
          <t>导入-直营月报</t>
        </is>
      </c>
      <c r="N6" s="59" t="inlineStr"/>
    </row>
    <row r="7" ht="23" customHeight="1">
      <c r="A7" s="57" t="n">
        <v>46112</v>
      </c>
      <c r="B7" s="58">
        <f>IF(A7="","",YEAR(A7))</f>
        <v/>
      </c>
      <c r="C7" s="58">
        <f>IF(A7="","",MONTH(A7))</f>
        <v/>
      </c>
      <c r="D7" s="58">
        <f>IF(E7="","",IFERROR(INDEX(BaseIncomeAreas[收入类型],MATCH(E7,BaseIncomeAreas[收入区域],0)),""))</f>
        <v/>
      </c>
      <c r="E7" s="59" t="inlineStr">
        <is>
          <t>豹澥2期</t>
        </is>
      </c>
      <c r="F7" s="59" t="inlineStr">
        <is>
          <t>月度收入汇总</t>
        </is>
      </c>
      <c r="G7" s="60" t="n">
        <v>2110</v>
      </c>
      <c r="H7" s="59" t="inlineStr"/>
      <c r="I7" s="61">
        <f>IF(F7="","",IFERROR(INDEX(BaseIncomeItems[提成比例(%)],MATCH(F7,BaseIncomeItems[收支内容],0)),""))</f>
        <v/>
      </c>
      <c r="J7" s="62">
        <f>IF(G7="","",PRODUCT(G7,I7))</f>
        <v/>
      </c>
      <c r="K7" s="61">
        <f>IF(E7="","",IFERROR(INDEX(BaseIncomeAreas[合作分成比例(%)],MATCH(E7,BaseIncomeAreas[收入区域],0)),""))</f>
        <v/>
      </c>
      <c r="L7" s="62">
        <f>IF(G7="","",PRODUCT(G7,K7))</f>
        <v/>
      </c>
      <c r="M7" s="59" t="inlineStr">
        <is>
          <t>导入-直营月报</t>
        </is>
      </c>
      <c r="N7" s="59" t="inlineStr"/>
    </row>
    <row r="8" ht="23" customHeight="1">
      <c r="A8" s="57" t="n">
        <v>46142</v>
      </c>
      <c r="B8" s="58">
        <f>IF(A8="","",YEAR(A8))</f>
        <v/>
      </c>
      <c r="C8" s="58">
        <f>IF(A8="","",MONTH(A8))</f>
        <v/>
      </c>
      <c r="D8" s="58">
        <f>IF(E8="","",IFERROR(INDEX(BaseIncomeAreas[收入类型],MATCH(E8,BaseIncomeAreas[收入区域],0)),""))</f>
        <v/>
      </c>
      <c r="E8" s="59" t="inlineStr">
        <is>
          <t>豹澥2期</t>
        </is>
      </c>
      <c r="F8" s="59" t="inlineStr">
        <is>
          <t>月度收入汇总</t>
        </is>
      </c>
      <c r="G8" s="60" t="n">
        <v>2280</v>
      </c>
      <c r="H8" s="59" t="inlineStr"/>
      <c r="I8" s="61">
        <f>IF(F8="","",IFERROR(INDEX(BaseIncomeItems[提成比例(%)],MATCH(F8,BaseIncomeItems[收支内容],0)),""))</f>
        <v/>
      </c>
      <c r="J8" s="62">
        <f>IF(G8="","",PRODUCT(G8,I8))</f>
        <v/>
      </c>
      <c r="K8" s="61">
        <f>IF(E8="","",IFERROR(INDEX(BaseIncomeAreas[合作分成比例(%)],MATCH(E8,BaseIncomeAreas[收入区域],0)),""))</f>
        <v/>
      </c>
      <c r="L8" s="62">
        <f>IF(G8="","",PRODUCT(G8,K8))</f>
        <v/>
      </c>
      <c r="M8" s="59" t="inlineStr">
        <is>
          <t>导入-直营月报</t>
        </is>
      </c>
      <c r="N8" s="59" t="inlineStr"/>
    </row>
    <row r="9" ht="23" customHeight="1">
      <c r="A9" s="57" t="n">
        <v>46173</v>
      </c>
      <c r="B9" s="58">
        <f>IF(A9="","",YEAR(A9))</f>
        <v/>
      </c>
      <c r="C9" s="58">
        <f>IF(A9="","",MONTH(A9))</f>
        <v/>
      </c>
      <c r="D9" s="58">
        <f>IF(E9="","",IFERROR(INDEX(BaseIncomeAreas[收入类型],MATCH(E9,BaseIncomeAreas[收入区域],0)),""))</f>
        <v/>
      </c>
      <c r="E9" s="59" t="inlineStr">
        <is>
          <t>豹澥2期</t>
        </is>
      </c>
      <c r="F9" s="59" t="inlineStr">
        <is>
          <t>月度收入汇总</t>
        </is>
      </c>
      <c r="G9" s="60" t="n">
        <v>1050</v>
      </c>
      <c r="H9" s="59" t="inlineStr"/>
      <c r="I9" s="61">
        <f>IF(F9="","",IFERROR(INDEX(BaseIncomeItems[提成比例(%)],MATCH(F9,BaseIncomeItems[收支内容],0)),""))</f>
        <v/>
      </c>
      <c r="J9" s="62">
        <f>IF(G9="","",PRODUCT(G9,I9))</f>
        <v/>
      </c>
      <c r="K9" s="61">
        <f>IF(E9="","",IFERROR(INDEX(BaseIncomeAreas[合作分成比例(%)],MATCH(E9,BaseIncomeAreas[收入区域],0)),""))</f>
        <v/>
      </c>
      <c r="L9" s="62">
        <f>IF(G9="","",PRODUCT(G9,K9))</f>
        <v/>
      </c>
      <c r="M9" s="59" t="inlineStr">
        <is>
          <t>导入-直营月报</t>
        </is>
      </c>
      <c r="N9" s="59" t="inlineStr"/>
    </row>
    <row r="10" ht="23" customHeight="1">
      <c r="A10" s="57" t="n">
        <v>46053</v>
      </c>
      <c r="B10" s="58">
        <f>IF(A10="","",YEAR(A10))</f>
        <v/>
      </c>
      <c r="C10" s="58">
        <f>IF(A10="","",MONTH(A10))</f>
        <v/>
      </c>
      <c r="D10" s="58">
        <f>IF(E10="","",IFERROR(INDEX(BaseIncomeAreas[收入类型],MATCH(E10,BaseIncomeAreas[收入区域],0)),""))</f>
        <v/>
      </c>
      <c r="E10" s="59" t="inlineStr">
        <is>
          <t>豹澥3期</t>
        </is>
      </c>
      <c r="F10" s="59" t="inlineStr">
        <is>
          <t>月度收入汇总</t>
        </is>
      </c>
      <c r="G10" s="60" t="n">
        <v>580</v>
      </c>
      <c r="H10" s="59" t="inlineStr"/>
      <c r="I10" s="61">
        <f>IF(F10="","",IFERROR(INDEX(BaseIncomeItems[提成比例(%)],MATCH(F10,BaseIncomeItems[收支内容],0)),""))</f>
        <v/>
      </c>
      <c r="J10" s="62">
        <f>IF(G10="","",PRODUCT(G10,I10))</f>
        <v/>
      </c>
      <c r="K10" s="61">
        <f>IF(E10="","",IFERROR(INDEX(BaseIncomeAreas[合作分成比例(%)],MATCH(E10,BaseIncomeAreas[收入区域],0)),""))</f>
        <v/>
      </c>
      <c r="L10" s="62">
        <f>IF(G10="","",PRODUCT(G10,K10))</f>
        <v/>
      </c>
      <c r="M10" s="59" t="inlineStr">
        <is>
          <t>导入-直营月报</t>
        </is>
      </c>
      <c r="N10" s="59" t="inlineStr"/>
    </row>
    <row r="11" ht="23" customHeight="1">
      <c r="A11" s="57" t="n">
        <v>46112</v>
      </c>
      <c r="B11" s="58">
        <f>IF(A11="","",YEAR(A11))</f>
        <v/>
      </c>
      <c r="C11" s="58">
        <f>IF(A11="","",MONTH(A11))</f>
        <v/>
      </c>
      <c r="D11" s="58">
        <f>IF(E11="","",IFERROR(INDEX(BaseIncomeAreas[收入类型],MATCH(E11,BaseIncomeAreas[收入区域],0)),""))</f>
        <v/>
      </c>
      <c r="E11" s="59" t="inlineStr">
        <is>
          <t>豹澥3期</t>
        </is>
      </c>
      <c r="F11" s="59" t="inlineStr">
        <is>
          <t>月度收入汇总</t>
        </is>
      </c>
      <c r="G11" s="60" t="n">
        <v>1300</v>
      </c>
      <c r="H11" s="59" t="inlineStr"/>
      <c r="I11" s="61">
        <f>IF(F11="","",IFERROR(INDEX(BaseIncomeItems[提成比例(%)],MATCH(F11,BaseIncomeItems[收支内容],0)),""))</f>
        <v/>
      </c>
      <c r="J11" s="62">
        <f>IF(G11="","",PRODUCT(G11,I11))</f>
        <v/>
      </c>
      <c r="K11" s="61">
        <f>IF(E11="","",IFERROR(INDEX(BaseIncomeAreas[合作分成比例(%)],MATCH(E11,BaseIncomeAreas[收入区域],0)),""))</f>
        <v/>
      </c>
      <c r="L11" s="62">
        <f>IF(G11="","",PRODUCT(G11,K11))</f>
        <v/>
      </c>
      <c r="M11" s="59" t="inlineStr">
        <is>
          <t>导入-直营月报</t>
        </is>
      </c>
      <c r="N11" s="59" t="inlineStr"/>
    </row>
    <row r="12" ht="23" customHeight="1">
      <c r="A12" s="57" t="n">
        <v>46142</v>
      </c>
      <c r="B12" s="58">
        <f>IF(A12="","",YEAR(A12))</f>
        <v/>
      </c>
      <c r="C12" s="58">
        <f>IF(A12="","",MONTH(A12))</f>
        <v/>
      </c>
      <c r="D12" s="58">
        <f>IF(E12="","",IFERROR(INDEX(BaseIncomeAreas[收入类型],MATCH(E12,BaseIncomeAreas[收入区域],0)),""))</f>
        <v/>
      </c>
      <c r="E12" s="59" t="inlineStr">
        <is>
          <t>豹澥3期</t>
        </is>
      </c>
      <c r="F12" s="59" t="inlineStr">
        <is>
          <t>月度收入汇总</t>
        </is>
      </c>
      <c r="G12" s="60" t="n">
        <v>480</v>
      </c>
      <c r="H12" s="59" t="inlineStr"/>
      <c r="I12" s="61">
        <f>IF(F12="","",IFERROR(INDEX(BaseIncomeItems[提成比例(%)],MATCH(F12,BaseIncomeItems[收支内容],0)),""))</f>
        <v/>
      </c>
      <c r="J12" s="62">
        <f>IF(G12="","",PRODUCT(G12,I12))</f>
        <v/>
      </c>
      <c r="K12" s="61">
        <f>IF(E12="","",IFERROR(INDEX(BaseIncomeAreas[合作分成比例(%)],MATCH(E12,BaseIncomeAreas[收入区域],0)),""))</f>
        <v/>
      </c>
      <c r="L12" s="62">
        <f>IF(G12="","",PRODUCT(G12,K12))</f>
        <v/>
      </c>
      <c r="M12" s="59" t="inlineStr">
        <is>
          <t>导入-直营月报</t>
        </is>
      </c>
      <c r="N12" s="59" t="inlineStr"/>
    </row>
    <row r="13" ht="23" customHeight="1">
      <c r="A13" s="57" t="n">
        <v>46053</v>
      </c>
      <c r="B13" s="58">
        <f>IF(A13="","",YEAR(A13))</f>
        <v/>
      </c>
      <c r="C13" s="58">
        <f>IF(A13="","",MONTH(A13))</f>
        <v/>
      </c>
      <c r="D13" s="58">
        <f>IF(E13="","",IFERROR(INDEX(BaseIncomeAreas[收入类型],MATCH(E13,BaseIncomeAreas[收入区域],0)),""))</f>
        <v/>
      </c>
      <c r="E13" s="59" t="inlineStr">
        <is>
          <t>豹澥4期</t>
        </is>
      </c>
      <c r="F13" s="59" t="inlineStr">
        <is>
          <t>月度收入汇总</t>
        </is>
      </c>
      <c r="G13" s="60" t="n">
        <v>1050</v>
      </c>
      <c r="H13" s="59" t="inlineStr"/>
      <c r="I13" s="61">
        <f>IF(F13="","",IFERROR(INDEX(BaseIncomeItems[提成比例(%)],MATCH(F13,BaseIncomeItems[收支内容],0)),""))</f>
        <v/>
      </c>
      <c r="J13" s="62">
        <f>IF(G13="","",PRODUCT(G13,I13))</f>
        <v/>
      </c>
      <c r="K13" s="61">
        <f>IF(E13="","",IFERROR(INDEX(BaseIncomeAreas[合作分成比例(%)],MATCH(E13,BaseIncomeAreas[收入区域],0)),""))</f>
        <v/>
      </c>
      <c r="L13" s="62">
        <f>IF(G13="","",PRODUCT(G13,K13))</f>
        <v/>
      </c>
      <c r="M13" s="59" t="inlineStr">
        <is>
          <t>导入-直营月报</t>
        </is>
      </c>
      <c r="N13" s="59" t="inlineStr"/>
    </row>
    <row r="14" ht="23" customHeight="1">
      <c r="A14" s="57" t="n">
        <v>46112</v>
      </c>
      <c r="B14" s="58">
        <f>IF(A14="","",YEAR(A14))</f>
        <v/>
      </c>
      <c r="C14" s="58">
        <f>IF(A14="","",MONTH(A14))</f>
        <v/>
      </c>
      <c r="D14" s="58">
        <f>IF(E14="","",IFERROR(INDEX(BaseIncomeAreas[收入类型],MATCH(E14,BaseIncomeAreas[收入区域],0)),""))</f>
        <v/>
      </c>
      <c r="E14" s="59" t="inlineStr">
        <is>
          <t>豹澥4期</t>
        </is>
      </c>
      <c r="F14" s="59" t="inlineStr">
        <is>
          <t>月度收入汇总</t>
        </is>
      </c>
      <c r="G14" s="60" t="n">
        <v>2230</v>
      </c>
      <c r="H14" s="59" t="inlineStr"/>
      <c r="I14" s="61">
        <f>IF(F14="","",IFERROR(INDEX(BaseIncomeItems[提成比例(%)],MATCH(F14,BaseIncomeItems[收支内容],0)),""))</f>
        <v/>
      </c>
      <c r="J14" s="62">
        <f>IF(G14="","",PRODUCT(G14,I14))</f>
        <v/>
      </c>
      <c r="K14" s="61">
        <f>IF(E14="","",IFERROR(INDEX(BaseIncomeAreas[合作分成比例(%)],MATCH(E14,BaseIncomeAreas[收入区域],0)),""))</f>
        <v/>
      </c>
      <c r="L14" s="62">
        <f>IF(G14="","",PRODUCT(G14,K14))</f>
        <v/>
      </c>
      <c r="M14" s="59" t="inlineStr">
        <is>
          <t>导入-直营月报</t>
        </is>
      </c>
      <c r="N14" s="59" t="inlineStr"/>
    </row>
    <row r="15" ht="23" customHeight="1">
      <c r="A15" s="57" t="n">
        <v>46142</v>
      </c>
      <c r="B15" s="58">
        <f>IF(A15="","",YEAR(A15))</f>
        <v/>
      </c>
      <c r="C15" s="58">
        <f>IF(A15="","",MONTH(A15))</f>
        <v/>
      </c>
      <c r="D15" s="58">
        <f>IF(E15="","",IFERROR(INDEX(BaseIncomeAreas[收入类型],MATCH(E15,BaseIncomeAreas[收入区域],0)),""))</f>
        <v/>
      </c>
      <c r="E15" s="59" t="inlineStr">
        <is>
          <t>豹澥4期</t>
        </is>
      </c>
      <c r="F15" s="59" t="inlineStr">
        <is>
          <t>月度收入汇总</t>
        </is>
      </c>
      <c r="G15" s="60" t="n">
        <v>1410</v>
      </c>
      <c r="H15" s="59" t="inlineStr"/>
      <c r="I15" s="61">
        <f>IF(F15="","",IFERROR(INDEX(BaseIncomeItems[提成比例(%)],MATCH(F15,BaseIncomeItems[收支内容],0)),""))</f>
        <v/>
      </c>
      <c r="J15" s="62">
        <f>IF(G15="","",PRODUCT(G15,I15))</f>
        <v/>
      </c>
      <c r="K15" s="61">
        <f>IF(E15="","",IFERROR(INDEX(BaseIncomeAreas[合作分成比例(%)],MATCH(E15,BaseIncomeAreas[收入区域],0)),""))</f>
        <v/>
      </c>
      <c r="L15" s="62">
        <f>IF(G15="","",PRODUCT(G15,K15))</f>
        <v/>
      </c>
      <c r="M15" s="59" t="inlineStr">
        <is>
          <t>导入-直营月报</t>
        </is>
      </c>
      <c r="N15" s="59" t="inlineStr"/>
    </row>
    <row r="16" ht="23" customHeight="1">
      <c r="A16" s="57" t="n">
        <v>46173</v>
      </c>
      <c r="B16" s="58">
        <f>IF(A16="","",YEAR(A16))</f>
        <v/>
      </c>
      <c r="C16" s="58">
        <f>IF(A16="","",MONTH(A16))</f>
        <v/>
      </c>
      <c r="D16" s="58">
        <f>IF(E16="","",IFERROR(INDEX(BaseIncomeAreas[收入类型],MATCH(E16,BaseIncomeAreas[收入区域],0)),""))</f>
        <v/>
      </c>
      <c r="E16" s="59" t="inlineStr">
        <is>
          <t>豹澥4期</t>
        </is>
      </c>
      <c r="F16" s="59" t="inlineStr">
        <is>
          <t>月度收入汇总</t>
        </is>
      </c>
      <c r="G16" s="60" t="n">
        <v>2350</v>
      </c>
      <c r="H16" s="59" t="inlineStr"/>
      <c r="I16" s="61">
        <f>IF(F16="","",IFERROR(INDEX(BaseIncomeItems[提成比例(%)],MATCH(F16,BaseIncomeItems[收支内容],0)),""))</f>
        <v/>
      </c>
      <c r="J16" s="62">
        <f>IF(G16="","",PRODUCT(G16,I16))</f>
        <v/>
      </c>
      <c r="K16" s="61">
        <f>IF(E16="","",IFERROR(INDEX(BaseIncomeAreas[合作分成比例(%)],MATCH(E16,BaseIncomeAreas[收入区域],0)),""))</f>
        <v/>
      </c>
      <c r="L16" s="62">
        <f>IF(G16="","",PRODUCT(G16,K16))</f>
        <v/>
      </c>
      <c r="M16" s="59" t="inlineStr">
        <is>
          <t>导入-直营月报</t>
        </is>
      </c>
      <c r="N16" s="59" t="inlineStr"/>
    </row>
    <row r="17" ht="23" customHeight="1">
      <c r="A17" s="57" t="n">
        <v>46053</v>
      </c>
      <c r="B17" s="58">
        <f>IF(A17="","",YEAR(A17))</f>
        <v/>
      </c>
      <c r="C17" s="58">
        <f>IF(A17="","",MONTH(A17))</f>
        <v/>
      </c>
      <c r="D17" s="58">
        <f>IF(E17="","",IFERROR(INDEX(BaseIncomeAreas[收入类型],MATCH(E17,BaseIncomeAreas[收入区域],0)),""))</f>
        <v/>
      </c>
      <c r="E17" s="59" t="inlineStr">
        <is>
          <t>豹澥5期</t>
        </is>
      </c>
      <c r="F17" s="59" t="inlineStr">
        <is>
          <t>月度收入汇总</t>
        </is>
      </c>
      <c r="G17" s="60" t="n">
        <v>7200</v>
      </c>
      <c r="H17" s="59" t="inlineStr"/>
      <c r="I17" s="61">
        <f>IF(F17="","",IFERROR(INDEX(BaseIncomeItems[提成比例(%)],MATCH(F17,BaseIncomeItems[收支内容],0)),""))</f>
        <v/>
      </c>
      <c r="J17" s="62">
        <f>IF(G17="","",PRODUCT(G17,I17))</f>
        <v/>
      </c>
      <c r="K17" s="61">
        <f>IF(E17="","",IFERROR(INDEX(BaseIncomeAreas[合作分成比例(%)],MATCH(E17,BaseIncomeAreas[收入区域],0)),""))</f>
        <v/>
      </c>
      <c r="L17" s="62">
        <f>IF(G17="","",PRODUCT(G17,K17))</f>
        <v/>
      </c>
      <c r="M17" s="59" t="inlineStr">
        <is>
          <t>导入-直营月报</t>
        </is>
      </c>
      <c r="N17" s="59" t="inlineStr"/>
    </row>
    <row r="18" ht="23" customHeight="1">
      <c r="A18" s="57" t="n">
        <v>46081</v>
      </c>
      <c r="B18" s="58">
        <f>IF(A18="","",YEAR(A18))</f>
        <v/>
      </c>
      <c r="C18" s="58">
        <f>IF(A18="","",MONTH(A18))</f>
        <v/>
      </c>
      <c r="D18" s="58">
        <f>IF(E18="","",IFERROR(INDEX(BaseIncomeAreas[收入类型],MATCH(E18,BaseIncomeAreas[收入区域],0)),""))</f>
        <v/>
      </c>
      <c r="E18" s="59" t="inlineStr">
        <is>
          <t>豹澥5期</t>
        </is>
      </c>
      <c r="F18" s="59" t="inlineStr">
        <is>
          <t>月度收入汇总</t>
        </is>
      </c>
      <c r="G18" s="60" t="n">
        <v>1300</v>
      </c>
      <c r="H18" s="59" t="inlineStr"/>
      <c r="I18" s="61">
        <f>IF(F18="","",IFERROR(INDEX(BaseIncomeItems[提成比例(%)],MATCH(F18,BaseIncomeItems[收支内容],0)),""))</f>
        <v/>
      </c>
      <c r="J18" s="62">
        <f>IF(G18="","",PRODUCT(G18,I18))</f>
        <v/>
      </c>
      <c r="K18" s="61">
        <f>IF(E18="","",IFERROR(INDEX(BaseIncomeAreas[合作分成比例(%)],MATCH(E18,BaseIncomeAreas[收入区域],0)),""))</f>
        <v/>
      </c>
      <c r="L18" s="62">
        <f>IF(G18="","",PRODUCT(G18,K18))</f>
        <v/>
      </c>
      <c r="M18" s="59" t="inlineStr">
        <is>
          <t>导入-直营月报</t>
        </is>
      </c>
      <c r="N18" s="59" t="inlineStr"/>
    </row>
    <row r="19" ht="23" customHeight="1">
      <c r="A19" s="57" t="n">
        <v>46112</v>
      </c>
      <c r="B19" s="58">
        <f>IF(A19="","",YEAR(A19))</f>
        <v/>
      </c>
      <c r="C19" s="58">
        <f>IF(A19="","",MONTH(A19))</f>
        <v/>
      </c>
      <c r="D19" s="58">
        <f>IF(E19="","",IFERROR(INDEX(BaseIncomeAreas[收入类型],MATCH(E19,BaseIncomeAreas[收入区域],0)),""))</f>
        <v/>
      </c>
      <c r="E19" s="59" t="inlineStr">
        <is>
          <t>豹澥5期</t>
        </is>
      </c>
      <c r="F19" s="59" t="inlineStr">
        <is>
          <t>月度收入汇总</t>
        </is>
      </c>
      <c r="G19" s="60" t="n">
        <v>3150</v>
      </c>
      <c r="H19" s="59" t="inlineStr"/>
      <c r="I19" s="61">
        <f>IF(F19="","",IFERROR(INDEX(BaseIncomeItems[提成比例(%)],MATCH(F19,BaseIncomeItems[收支内容],0)),""))</f>
        <v/>
      </c>
      <c r="J19" s="62">
        <f>IF(G19="","",PRODUCT(G19,I19))</f>
        <v/>
      </c>
      <c r="K19" s="61">
        <f>IF(E19="","",IFERROR(INDEX(BaseIncomeAreas[合作分成比例(%)],MATCH(E19,BaseIncomeAreas[收入区域],0)),""))</f>
        <v/>
      </c>
      <c r="L19" s="62">
        <f>IF(G19="","",PRODUCT(G19,K19))</f>
        <v/>
      </c>
      <c r="M19" s="59" t="inlineStr">
        <is>
          <t>导入-直营月报</t>
        </is>
      </c>
      <c r="N19" s="59" t="inlineStr"/>
    </row>
    <row r="20" ht="23" customHeight="1">
      <c r="A20" s="57" t="n">
        <v>46142</v>
      </c>
      <c r="B20" s="58">
        <f>IF(A20="","",YEAR(A20))</f>
        <v/>
      </c>
      <c r="C20" s="58">
        <f>IF(A20="","",MONTH(A20))</f>
        <v/>
      </c>
      <c r="D20" s="58">
        <f>IF(E20="","",IFERROR(INDEX(BaseIncomeAreas[收入类型],MATCH(E20,BaseIncomeAreas[收入区域],0)),""))</f>
        <v/>
      </c>
      <c r="E20" s="59" t="inlineStr">
        <is>
          <t>豹澥5期</t>
        </is>
      </c>
      <c r="F20" s="59" t="inlineStr">
        <is>
          <t>月度收入汇总</t>
        </is>
      </c>
      <c r="G20" s="60" t="n">
        <v>1160</v>
      </c>
      <c r="H20" s="59" t="inlineStr"/>
      <c r="I20" s="61">
        <f>IF(F20="","",IFERROR(INDEX(BaseIncomeItems[提成比例(%)],MATCH(F20,BaseIncomeItems[收支内容],0)),""))</f>
        <v/>
      </c>
      <c r="J20" s="62">
        <f>IF(G20="","",PRODUCT(G20,I20))</f>
        <v/>
      </c>
      <c r="K20" s="61">
        <f>IF(E20="","",IFERROR(INDEX(BaseIncomeAreas[合作分成比例(%)],MATCH(E20,BaseIncomeAreas[收入区域],0)),""))</f>
        <v/>
      </c>
      <c r="L20" s="62">
        <f>IF(G20="","",PRODUCT(G20,K20))</f>
        <v/>
      </c>
      <c r="M20" s="59" t="inlineStr">
        <is>
          <t>导入-直营月报</t>
        </is>
      </c>
      <c r="N20" s="59" t="inlineStr"/>
    </row>
    <row r="21" ht="23" customHeight="1">
      <c r="A21" s="57" t="n">
        <v>46173</v>
      </c>
      <c r="B21" s="58">
        <f>IF(A21="","",YEAR(A21))</f>
        <v/>
      </c>
      <c r="C21" s="58">
        <f>IF(A21="","",MONTH(A21))</f>
        <v/>
      </c>
      <c r="D21" s="58">
        <f>IF(E21="","",IFERROR(INDEX(BaseIncomeAreas[收入类型],MATCH(E21,BaseIncomeAreas[收入区域],0)),""))</f>
        <v/>
      </c>
      <c r="E21" s="59" t="inlineStr">
        <is>
          <t>豹澥5期</t>
        </is>
      </c>
      <c r="F21" s="59" t="inlineStr">
        <is>
          <t>月度收入汇总</t>
        </is>
      </c>
      <c r="G21" s="60" t="n">
        <v>830</v>
      </c>
      <c r="H21" s="59" t="inlineStr"/>
      <c r="I21" s="61">
        <f>IF(F21="","",IFERROR(INDEX(BaseIncomeItems[提成比例(%)],MATCH(F21,BaseIncomeItems[收支内容],0)),""))</f>
        <v/>
      </c>
      <c r="J21" s="62">
        <f>IF(G21="","",PRODUCT(G21,I21))</f>
        <v/>
      </c>
      <c r="K21" s="61">
        <f>IF(E21="","",IFERROR(INDEX(BaseIncomeAreas[合作分成比例(%)],MATCH(E21,BaseIncomeAreas[收入区域],0)),""))</f>
        <v/>
      </c>
      <c r="L21" s="62">
        <f>IF(G21="","",PRODUCT(G21,K21))</f>
        <v/>
      </c>
      <c r="M21" s="59" t="inlineStr">
        <is>
          <t>导入-直营月报</t>
        </is>
      </c>
      <c r="N21" s="59" t="inlineStr"/>
    </row>
    <row r="22" ht="23" customHeight="1">
      <c r="A22" s="57" t="n">
        <v>46053</v>
      </c>
      <c r="B22" s="58">
        <f>IF(A22="","",YEAR(A22))</f>
        <v/>
      </c>
      <c r="C22" s="58">
        <f>IF(A22="","",MONTH(A22))</f>
        <v/>
      </c>
      <c r="D22" s="58">
        <f>IF(E22="","",IFERROR(INDEX(BaseIncomeAreas[收入类型],MATCH(E22,BaseIncomeAreas[收入区域],0)),""))</f>
        <v/>
      </c>
      <c r="E22" s="59" t="inlineStr">
        <is>
          <t>豹澥6期</t>
        </is>
      </c>
      <c r="F22" s="59" t="inlineStr">
        <is>
          <t>月度收入汇总</t>
        </is>
      </c>
      <c r="G22" s="60" t="n">
        <v>800</v>
      </c>
      <c r="H22" s="59" t="inlineStr"/>
      <c r="I22" s="61">
        <f>IF(F22="","",IFERROR(INDEX(BaseIncomeItems[提成比例(%)],MATCH(F22,BaseIncomeItems[收支内容],0)),""))</f>
        <v/>
      </c>
      <c r="J22" s="62">
        <f>IF(G22="","",PRODUCT(G22,I22))</f>
        <v/>
      </c>
      <c r="K22" s="61">
        <f>IF(E22="","",IFERROR(INDEX(BaseIncomeAreas[合作分成比例(%)],MATCH(E22,BaseIncomeAreas[收入区域],0)),""))</f>
        <v/>
      </c>
      <c r="L22" s="62">
        <f>IF(G22="","",PRODUCT(G22,K22))</f>
        <v/>
      </c>
      <c r="M22" s="59" t="inlineStr">
        <is>
          <t>导入-直营月报</t>
        </is>
      </c>
      <c r="N22" s="59" t="inlineStr"/>
    </row>
    <row r="23" ht="23" customHeight="1">
      <c r="A23" s="57" t="n">
        <v>46081</v>
      </c>
      <c r="B23" s="58">
        <f>IF(A23="","",YEAR(A23))</f>
        <v/>
      </c>
      <c r="C23" s="58">
        <f>IF(A23="","",MONTH(A23))</f>
        <v/>
      </c>
      <c r="D23" s="58">
        <f>IF(E23="","",IFERROR(INDEX(BaseIncomeAreas[收入类型],MATCH(E23,BaseIncomeAreas[收入区域],0)),""))</f>
        <v/>
      </c>
      <c r="E23" s="59" t="inlineStr">
        <is>
          <t>豹澥6期</t>
        </is>
      </c>
      <c r="F23" s="59" t="inlineStr">
        <is>
          <t>月度收入汇总</t>
        </is>
      </c>
      <c r="G23" s="60" t="n">
        <v>4197</v>
      </c>
      <c r="H23" s="59" t="inlineStr"/>
      <c r="I23" s="61">
        <f>IF(F23="","",IFERROR(INDEX(BaseIncomeItems[提成比例(%)],MATCH(F23,BaseIncomeItems[收支内容],0)),""))</f>
        <v/>
      </c>
      <c r="J23" s="62">
        <f>IF(G23="","",PRODUCT(G23,I23))</f>
        <v/>
      </c>
      <c r="K23" s="61">
        <f>IF(E23="","",IFERROR(INDEX(BaseIncomeAreas[合作分成比例(%)],MATCH(E23,BaseIncomeAreas[收入区域],0)),""))</f>
        <v/>
      </c>
      <c r="L23" s="62">
        <f>IF(G23="","",PRODUCT(G23,K23))</f>
        <v/>
      </c>
      <c r="M23" s="59" t="inlineStr">
        <is>
          <t>导入-直营月报</t>
        </is>
      </c>
      <c r="N23" s="59" t="inlineStr"/>
    </row>
    <row r="24" ht="23" customHeight="1">
      <c r="A24" s="57" t="n">
        <v>46112</v>
      </c>
      <c r="B24" s="58">
        <f>IF(A24="","",YEAR(A24))</f>
        <v/>
      </c>
      <c r="C24" s="58">
        <f>IF(A24="","",MONTH(A24))</f>
        <v/>
      </c>
      <c r="D24" s="58">
        <f>IF(E24="","",IFERROR(INDEX(BaseIncomeAreas[收入类型],MATCH(E24,BaseIncomeAreas[收入区域],0)),""))</f>
        <v/>
      </c>
      <c r="E24" s="59" t="inlineStr">
        <is>
          <t>豹澥6期</t>
        </is>
      </c>
      <c r="F24" s="59" t="inlineStr">
        <is>
          <t>月度收入汇总</t>
        </is>
      </c>
      <c r="G24" s="60" t="n">
        <v>1990</v>
      </c>
      <c r="H24" s="59" t="inlineStr"/>
      <c r="I24" s="61">
        <f>IF(F24="","",IFERROR(INDEX(BaseIncomeItems[提成比例(%)],MATCH(F24,BaseIncomeItems[收支内容],0)),""))</f>
        <v/>
      </c>
      <c r="J24" s="62">
        <f>IF(G24="","",PRODUCT(G24,I24))</f>
        <v/>
      </c>
      <c r="K24" s="61">
        <f>IF(E24="","",IFERROR(INDEX(BaseIncomeAreas[合作分成比例(%)],MATCH(E24,BaseIncomeAreas[收入区域],0)),""))</f>
        <v/>
      </c>
      <c r="L24" s="62">
        <f>IF(G24="","",PRODUCT(G24,K24))</f>
        <v/>
      </c>
      <c r="M24" s="59" t="inlineStr">
        <is>
          <t>导入-直营月报</t>
        </is>
      </c>
      <c r="N24" s="59" t="inlineStr"/>
    </row>
    <row r="25" ht="23" customHeight="1">
      <c r="A25" s="57" t="n">
        <v>46142</v>
      </c>
      <c r="B25" s="58">
        <f>IF(A25="","",YEAR(A25))</f>
        <v/>
      </c>
      <c r="C25" s="58">
        <f>IF(A25="","",MONTH(A25))</f>
        <v/>
      </c>
      <c r="D25" s="58">
        <f>IF(E25="","",IFERROR(INDEX(BaseIncomeAreas[收入类型],MATCH(E25,BaseIncomeAreas[收入区域],0)),""))</f>
        <v/>
      </c>
      <c r="E25" s="59" t="inlineStr">
        <is>
          <t>豹澥6期</t>
        </is>
      </c>
      <c r="F25" s="59" t="inlineStr">
        <is>
          <t>月度收入汇总</t>
        </is>
      </c>
      <c r="G25" s="60" t="n">
        <v>2110</v>
      </c>
      <c r="H25" s="59" t="inlineStr"/>
      <c r="I25" s="61">
        <f>IF(F25="","",IFERROR(INDEX(BaseIncomeItems[提成比例(%)],MATCH(F25,BaseIncomeItems[收支内容],0)),""))</f>
        <v/>
      </c>
      <c r="J25" s="62">
        <f>IF(G25="","",PRODUCT(G25,I25))</f>
        <v/>
      </c>
      <c r="K25" s="61">
        <f>IF(E25="","",IFERROR(INDEX(BaseIncomeAreas[合作分成比例(%)],MATCH(E25,BaseIncomeAreas[收入区域],0)),""))</f>
        <v/>
      </c>
      <c r="L25" s="62">
        <f>IF(G25="","",PRODUCT(G25,K25))</f>
        <v/>
      </c>
      <c r="M25" s="59" t="inlineStr">
        <is>
          <t>导入-直营月报</t>
        </is>
      </c>
      <c r="N25" s="59" t="inlineStr"/>
    </row>
    <row r="26" ht="23" customHeight="1">
      <c r="A26" s="57" t="n">
        <v>46173</v>
      </c>
      <c r="B26" s="58">
        <f>IF(A26="","",YEAR(A26))</f>
        <v/>
      </c>
      <c r="C26" s="58">
        <f>IF(A26="","",MONTH(A26))</f>
        <v/>
      </c>
      <c r="D26" s="58">
        <f>IF(E26="","",IFERROR(INDEX(BaseIncomeAreas[收入类型],MATCH(E26,BaseIncomeAreas[收入区域],0)),""))</f>
        <v/>
      </c>
      <c r="E26" s="59" t="inlineStr">
        <is>
          <t>豹澥6期</t>
        </is>
      </c>
      <c r="F26" s="59" t="inlineStr">
        <is>
          <t>月度收入汇总</t>
        </is>
      </c>
      <c r="G26" s="60" t="n">
        <v>947</v>
      </c>
      <c r="H26" s="59" t="inlineStr"/>
      <c r="I26" s="61">
        <f>IF(F26="","",IFERROR(INDEX(BaseIncomeItems[提成比例(%)],MATCH(F26,BaseIncomeItems[收支内容],0)),""))</f>
        <v/>
      </c>
      <c r="J26" s="62">
        <f>IF(G26="","",PRODUCT(G26,I26))</f>
        <v/>
      </c>
      <c r="K26" s="61">
        <f>IF(E26="","",IFERROR(INDEX(BaseIncomeAreas[合作分成比例(%)],MATCH(E26,BaseIncomeAreas[收入区域],0)),""))</f>
        <v/>
      </c>
      <c r="L26" s="62">
        <f>IF(G26="","",PRODUCT(G26,K26))</f>
        <v/>
      </c>
      <c r="M26" s="59" t="inlineStr">
        <is>
          <t>导入-直营月报</t>
        </is>
      </c>
      <c r="N26" s="59" t="inlineStr"/>
    </row>
    <row r="27" ht="23" customHeight="1">
      <c r="A27" s="57" t="n">
        <v>46053</v>
      </c>
      <c r="B27" s="58">
        <f>IF(A27="","",YEAR(A27))</f>
        <v/>
      </c>
      <c r="C27" s="58">
        <f>IF(A27="","",MONTH(A27))</f>
        <v/>
      </c>
      <c r="D27" s="58">
        <f>IF(E27="","",IFERROR(INDEX(BaseIncomeAreas[收入类型],MATCH(E27,BaseIncomeAreas[收入区域],0)),""))</f>
        <v/>
      </c>
      <c r="E27" s="59" t="inlineStr">
        <is>
          <t>豹澥7期</t>
        </is>
      </c>
      <c r="F27" s="59" t="inlineStr">
        <is>
          <t>月度收入汇总</t>
        </is>
      </c>
      <c r="G27" s="60" t="n">
        <v>6810</v>
      </c>
      <c r="H27" s="59" t="inlineStr"/>
      <c r="I27" s="61">
        <f>IF(F27="","",IFERROR(INDEX(BaseIncomeItems[提成比例(%)],MATCH(F27,BaseIncomeItems[收支内容],0)),""))</f>
        <v/>
      </c>
      <c r="J27" s="62">
        <f>IF(G27="","",PRODUCT(G27,I27))</f>
        <v/>
      </c>
      <c r="K27" s="61">
        <f>IF(E27="","",IFERROR(INDEX(BaseIncomeAreas[合作分成比例(%)],MATCH(E27,BaseIncomeAreas[收入区域],0)),""))</f>
        <v/>
      </c>
      <c r="L27" s="62">
        <f>IF(G27="","",PRODUCT(G27,K27))</f>
        <v/>
      </c>
      <c r="M27" s="59" t="inlineStr">
        <is>
          <t>导入-直营月报</t>
        </is>
      </c>
      <c r="N27" s="59" t="inlineStr"/>
    </row>
    <row r="28" ht="23" customHeight="1">
      <c r="A28" s="57" t="n">
        <v>46081</v>
      </c>
      <c r="B28" s="58">
        <f>IF(A28="","",YEAR(A28))</f>
        <v/>
      </c>
      <c r="C28" s="58">
        <f>IF(A28="","",MONTH(A28))</f>
        <v/>
      </c>
      <c r="D28" s="58">
        <f>IF(E28="","",IFERROR(INDEX(BaseIncomeAreas[收入类型],MATCH(E28,BaseIncomeAreas[收入区域],0)),""))</f>
        <v/>
      </c>
      <c r="E28" s="59" t="inlineStr">
        <is>
          <t>豹澥7期</t>
        </is>
      </c>
      <c r="F28" s="59" t="inlineStr">
        <is>
          <t>月度收入汇总</t>
        </is>
      </c>
      <c r="G28" s="60" t="n">
        <v>580</v>
      </c>
      <c r="H28" s="59" t="inlineStr"/>
      <c r="I28" s="61">
        <f>IF(F28="","",IFERROR(INDEX(BaseIncomeItems[提成比例(%)],MATCH(F28,BaseIncomeItems[收支内容],0)),""))</f>
        <v/>
      </c>
      <c r="J28" s="62">
        <f>IF(G28="","",PRODUCT(G28,I28))</f>
        <v/>
      </c>
      <c r="K28" s="61">
        <f>IF(E28="","",IFERROR(INDEX(BaseIncomeAreas[合作分成比例(%)],MATCH(E28,BaseIncomeAreas[收入区域],0)),""))</f>
        <v/>
      </c>
      <c r="L28" s="62">
        <f>IF(G28="","",PRODUCT(G28,K28))</f>
        <v/>
      </c>
      <c r="M28" s="59" t="inlineStr">
        <is>
          <t>导入-直营月报</t>
        </is>
      </c>
      <c r="N28" s="59" t="inlineStr"/>
    </row>
    <row r="29" ht="23" customHeight="1">
      <c r="A29" s="57" t="n">
        <v>46112</v>
      </c>
      <c r="B29" s="58">
        <f>IF(A29="","",YEAR(A29))</f>
        <v/>
      </c>
      <c r="C29" s="58">
        <f>IF(A29="","",MONTH(A29))</f>
        <v/>
      </c>
      <c r="D29" s="58">
        <f>IF(E29="","",IFERROR(INDEX(BaseIncomeAreas[收入类型],MATCH(E29,BaseIncomeAreas[收入区域],0)),""))</f>
        <v/>
      </c>
      <c r="E29" s="59" t="inlineStr">
        <is>
          <t>豹澥7期</t>
        </is>
      </c>
      <c r="F29" s="59" t="inlineStr">
        <is>
          <t>月度收入汇总</t>
        </is>
      </c>
      <c r="G29" s="60" t="n">
        <v>1050</v>
      </c>
      <c r="H29" s="59" t="inlineStr"/>
      <c r="I29" s="61">
        <f>IF(F29="","",IFERROR(INDEX(BaseIncomeItems[提成比例(%)],MATCH(F29,BaseIncomeItems[收支内容],0)),""))</f>
        <v/>
      </c>
      <c r="J29" s="62">
        <f>IF(G29="","",PRODUCT(G29,I29))</f>
        <v/>
      </c>
      <c r="K29" s="61">
        <f>IF(E29="","",IFERROR(INDEX(BaseIncomeAreas[合作分成比例(%)],MATCH(E29,BaseIncomeAreas[收入区域],0)),""))</f>
        <v/>
      </c>
      <c r="L29" s="62">
        <f>IF(G29="","",PRODUCT(G29,K29))</f>
        <v/>
      </c>
      <c r="M29" s="59" t="inlineStr">
        <is>
          <t>导入-直营月报</t>
        </is>
      </c>
      <c r="N29" s="59" t="inlineStr"/>
    </row>
    <row r="30" ht="23" customHeight="1">
      <c r="A30" s="57" t="n">
        <v>46142</v>
      </c>
      <c r="B30" s="58">
        <f>IF(A30="","",YEAR(A30))</f>
        <v/>
      </c>
      <c r="C30" s="58">
        <f>IF(A30="","",MONTH(A30))</f>
        <v/>
      </c>
      <c r="D30" s="58">
        <f>IF(E30="","",IFERROR(INDEX(BaseIncomeAreas[收入类型],MATCH(E30,BaseIncomeAreas[收入区域],0)),""))</f>
        <v/>
      </c>
      <c r="E30" s="59" t="inlineStr">
        <is>
          <t>豹澥7期</t>
        </is>
      </c>
      <c r="F30" s="59" t="inlineStr">
        <is>
          <t>月度收入汇总</t>
        </is>
      </c>
      <c r="G30" s="60" t="n">
        <v>1520</v>
      </c>
      <c r="H30" s="59" t="inlineStr"/>
      <c r="I30" s="61">
        <f>IF(F30="","",IFERROR(INDEX(BaseIncomeItems[提成比例(%)],MATCH(F30,BaseIncomeItems[收支内容],0)),""))</f>
        <v/>
      </c>
      <c r="J30" s="62">
        <f>IF(G30="","",PRODUCT(G30,I30))</f>
        <v/>
      </c>
      <c r="K30" s="61">
        <f>IF(E30="","",IFERROR(INDEX(BaseIncomeAreas[合作分成比例(%)],MATCH(E30,BaseIncomeAreas[收入区域],0)),""))</f>
        <v/>
      </c>
      <c r="L30" s="62">
        <f>IF(G30="","",PRODUCT(G30,K30))</f>
        <v/>
      </c>
      <c r="M30" s="59" t="inlineStr">
        <is>
          <t>导入-直营月报</t>
        </is>
      </c>
      <c r="N30" s="59" t="inlineStr"/>
    </row>
    <row r="31" ht="23" customHeight="1">
      <c r="A31" s="57" t="n">
        <v>46173</v>
      </c>
      <c r="B31" s="58">
        <f>IF(A31="","",YEAR(A31))</f>
        <v/>
      </c>
      <c r="C31" s="58">
        <f>IF(A31="","",MONTH(A31))</f>
        <v/>
      </c>
      <c r="D31" s="58">
        <f>IF(E31="","",IFERROR(INDEX(BaseIncomeAreas[收入类型],MATCH(E31,BaseIncomeAreas[收入区域],0)),""))</f>
        <v/>
      </c>
      <c r="E31" s="59" t="inlineStr">
        <is>
          <t>豹澥7期</t>
        </is>
      </c>
      <c r="F31" s="59" t="inlineStr">
        <is>
          <t>月度收入汇总</t>
        </is>
      </c>
      <c r="G31" s="60" t="n">
        <v>3840</v>
      </c>
      <c r="H31" s="59" t="inlineStr"/>
      <c r="I31" s="61">
        <f>IF(F31="","",IFERROR(INDEX(BaseIncomeItems[提成比例(%)],MATCH(F31,BaseIncomeItems[收支内容],0)),""))</f>
        <v/>
      </c>
      <c r="J31" s="62">
        <f>IF(G31="","",PRODUCT(G31,I31))</f>
        <v/>
      </c>
      <c r="K31" s="61">
        <f>IF(E31="","",IFERROR(INDEX(BaseIncomeAreas[合作分成比例(%)],MATCH(E31,BaseIncomeAreas[收入区域],0)),""))</f>
        <v/>
      </c>
      <c r="L31" s="62">
        <f>IF(G31="","",PRODUCT(G31,K31))</f>
        <v/>
      </c>
      <c r="M31" s="59" t="inlineStr">
        <is>
          <t>导入-直营月报</t>
        </is>
      </c>
      <c r="N31" s="59" t="inlineStr"/>
    </row>
    <row r="32" ht="23" customHeight="1">
      <c r="A32" s="57" t="n">
        <v>46053</v>
      </c>
      <c r="B32" s="58">
        <f>IF(A32="","",YEAR(A32))</f>
        <v/>
      </c>
      <c r="C32" s="58">
        <f>IF(A32="","",MONTH(A32))</f>
        <v/>
      </c>
      <c r="D32" s="58">
        <f>IF(E32="","",IFERROR(INDEX(BaseIncomeAreas[收入类型],MATCH(E32,BaseIncomeAreas[收入区域],0)),""))</f>
        <v/>
      </c>
      <c r="E32" s="59" t="inlineStr">
        <is>
          <t>黄金堂社区</t>
        </is>
      </c>
      <c r="F32" s="59" t="inlineStr">
        <is>
          <t>月度收入汇总</t>
        </is>
      </c>
      <c r="G32" s="60" t="n">
        <v>1690</v>
      </c>
      <c r="H32" s="59" t="inlineStr"/>
      <c r="I32" s="61">
        <f>IF(F32="","",IFERROR(INDEX(BaseIncomeItems[提成比例(%)],MATCH(F32,BaseIncomeItems[收支内容],0)),""))</f>
        <v/>
      </c>
      <c r="J32" s="62">
        <f>IF(G32="","",PRODUCT(G32,I32))</f>
        <v/>
      </c>
      <c r="K32" s="61">
        <f>IF(E32="","",IFERROR(INDEX(BaseIncomeAreas[合作分成比例(%)],MATCH(E32,BaseIncomeAreas[收入区域],0)),""))</f>
        <v/>
      </c>
      <c r="L32" s="62">
        <f>IF(G32="","",PRODUCT(G32,K32))</f>
        <v/>
      </c>
      <c r="M32" s="59" t="inlineStr">
        <is>
          <t>导入-直营月报</t>
        </is>
      </c>
      <c r="N32" s="59" t="inlineStr"/>
    </row>
    <row r="33" ht="23" customHeight="1">
      <c r="A33" s="57" t="n">
        <v>46081</v>
      </c>
      <c r="B33" s="58">
        <f>IF(A33="","",YEAR(A33))</f>
        <v/>
      </c>
      <c r="C33" s="58">
        <f>IF(A33="","",MONTH(A33))</f>
        <v/>
      </c>
      <c r="D33" s="58">
        <f>IF(E33="","",IFERROR(INDEX(BaseIncomeAreas[收入类型],MATCH(E33,BaseIncomeAreas[收入区域],0)),""))</f>
        <v/>
      </c>
      <c r="E33" s="59" t="inlineStr">
        <is>
          <t>黄金堂社区</t>
        </is>
      </c>
      <c r="F33" s="59" t="inlineStr">
        <is>
          <t>月度收入汇总</t>
        </is>
      </c>
      <c r="G33" s="60" t="n">
        <v>2350</v>
      </c>
      <c r="H33" s="59" t="inlineStr"/>
      <c r="I33" s="61">
        <f>IF(F33="","",IFERROR(INDEX(BaseIncomeItems[提成比例(%)],MATCH(F33,BaseIncomeItems[收支内容],0)),""))</f>
        <v/>
      </c>
      <c r="J33" s="62">
        <f>IF(G33="","",PRODUCT(G33,I33))</f>
        <v/>
      </c>
      <c r="K33" s="61">
        <f>IF(E33="","",IFERROR(INDEX(BaseIncomeAreas[合作分成比例(%)],MATCH(E33,BaseIncomeAreas[收入区域],0)),""))</f>
        <v/>
      </c>
      <c r="L33" s="62">
        <f>IF(G33="","",PRODUCT(G33,K33))</f>
        <v/>
      </c>
      <c r="M33" s="59" t="inlineStr">
        <is>
          <t>导入-直营月报</t>
        </is>
      </c>
      <c r="N33" s="59" t="inlineStr"/>
    </row>
    <row r="34" ht="23" customHeight="1">
      <c r="A34" s="57" t="n">
        <v>46112</v>
      </c>
      <c r="B34" s="58">
        <f>IF(A34="","",YEAR(A34))</f>
        <v/>
      </c>
      <c r="C34" s="58">
        <f>IF(A34="","",MONTH(A34))</f>
        <v/>
      </c>
      <c r="D34" s="58">
        <f>IF(E34="","",IFERROR(INDEX(BaseIncomeAreas[收入类型],MATCH(E34,BaseIncomeAreas[收入区域],0)),""))</f>
        <v/>
      </c>
      <c r="E34" s="59" t="inlineStr">
        <is>
          <t>黄金堂社区</t>
        </is>
      </c>
      <c r="F34" s="59" t="inlineStr">
        <is>
          <t>月度收入汇总</t>
        </is>
      </c>
      <c r="G34" s="60" t="n">
        <v>1020</v>
      </c>
      <c r="H34" s="59" t="inlineStr"/>
      <c r="I34" s="61">
        <f>IF(F34="","",IFERROR(INDEX(BaseIncomeItems[提成比例(%)],MATCH(F34,BaseIncomeItems[收支内容],0)),""))</f>
        <v/>
      </c>
      <c r="J34" s="62">
        <f>IF(G34="","",PRODUCT(G34,I34))</f>
        <v/>
      </c>
      <c r="K34" s="61">
        <f>IF(E34="","",IFERROR(INDEX(BaseIncomeAreas[合作分成比例(%)],MATCH(E34,BaseIncomeAreas[收入区域],0)),""))</f>
        <v/>
      </c>
      <c r="L34" s="62">
        <f>IF(G34="","",PRODUCT(G34,K34))</f>
        <v/>
      </c>
      <c r="M34" s="59" t="inlineStr">
        <is>
          <t>导入-直营月报</t>
        </is>
      </c>
      <c r="N34" s="59" t="inlineStr"/>
    </row>
    <row r="35" ht="23" customHeight="1">
      <c r="A35" s="57" t="n">
        <v>46142</v>
      </c>
      <c r="B35" s="58">
        <f>IF(A35="","",YEAR(A35))</f>
        <v/>
      </c>
      <c r="C35" s="58">
        <f>IF(A35="","",MONTH(A35))</f>
        <v/>
      </c>
      <c r="D35" s="58">
        <f>IF(E35="","",IFERROR(INDEX(BaseIncomeAreas[收入类型],MATCH(E35,BaseIncomeAreas[收入区域],0)),""))</f>
        <v/>
      </c>
      <c r="E35" s="59" t="inlineStr">
        <is>
          <t>黄金堂社区</t>
        </is>
      </c>
      <c r="F35" s="59" t="inlineStr">
        <is>
          <t>月度收入汇总</t>
        </is>
      </c>
      <c r="G35" s="60" t="n">
        <v>5840</v>
      </c>
      <c r="H35" s="59" t="inlineStr"/>
      <c r="I35" s="61">
        <f>IF(F35="","",IFERROR(INDEX(BaseIncomeItems[提成比例(%)],MATCH(F35,BaseIncomeItems[收支内容],0)),""))</f>
        <v/>
      </c>
      <c r="J35" s="62">
        <f>IF(G35="","",PRODUCT(G35,I35))</f>
        <v/>
      </c>
      <c r="K35" s="61">
        <f>IF(E35="","",IFERROR(INDEX(BaseIncomeAreas[合作分成比例(%)],MATCH(E35,BaseIncomeAreas[收入区域],0)),""))</f>
        <v/>
      </c>
      <c r="L35" s="62">
        <f>IF(G35="","",PRODUCT(G35,K35))</f>
        <v/>
      </c>
      <c r="M35" s="59" t="inlineStr">
        <is>
          <t>导入-直营月报</t>
        </is>
      </c>
      <c r="N35" s="59" t="inlineStr"/>
    </row>
    <row r="36" ht="23" customHeight="1">
      <c r="A36" s="57" t="n">
        <v>46173</v>
      </c>
      <c r="B36" s="58">
        <f>IF(A36="","",YEAR(A36))</f>
        <v/>
      </c>
      <c r="C36" s="58">
        <f>IF(A36="","",MONTH(A36))</f>
        <v/>
      </c>
      <c r="D36" s="58">
        <f>IF(E36="","",IFERROR(INDEX(BaseIncomeAreas[收入类型],MATCH(E36,BaseIncomeAreas[收入区域],0)),""))</f>
        <v/>
      </c>
      <c r="E36" s="59" t="inlineStr">
        <is>
          <t>黄金堂社区</t>
        </is>
      </c>
      <c r="F36" s="59" t="inlineStr">
        <is>
          <t>月度收入汇总</t>
        </is>
      </c>
      <c r="G36" s="60" t="n">
        <v>2270</v>
      </c>
      <c r="H36" s="59" t="inlineStr"/>
      <c r="I36" s="61">
        <f>IF(F36="","",IFERROR(INDEX(BaseIncomeItems[提成比例(%)],MATCH(F36,BaseIncomeItems[收支内容],0)),""))</f>
        <v/>
      </c>
      <c r="J36" s="62">
        <f>IF(G36="","",PRODUCT(G36,I36))</f>
        <v/>
      </c>
      <c r="K36" s="61">
        <f>IF(E36="","",IFERROR(INDEX(BaseIncomeAreas[合作分成比例(%)],MATCH(E36,BaseIncomeAreas[收入区域],0)),""))</f>
        <v/>
      </c>
      <c r="L36" s="62">
        <f>IF(G36="","",PRODUCT(G36,K36))</f>
        <v/>
      </c>
      <c r="M36" s="59" t="inlineStr">
        <is>
          <t>导入-直营月报</t>
        </is>
      </c>
      <c r="N36" s="59" t="inlineStr"/>
    </row>
    <row r="37" ht="23" customHeight="1">
      <c r="A37" s="57" t="n">
        <v>46081</v>
      </c>
      <c r="B37" s="58">
        <f>IF(A37="","",YEAR(A37))</f>
        <v/>
      </c>
      <c r="C37" s="58">
        <f>IF(A37="","",MONTH(A37))</f>
        <v/>
      </c>
      <c r="D37" s="58">
        <f>IF(E37="","",IFERROR(INDEX(BaseIncomeAreas[收入类型],MATCH(E37,BaseIncomeAreas[收入区域],0)),""))</f>
        <v/>
      </c>
      <c r="E37" s="59" t="inlineStr">
        <is>
          <t>豹澥9期</t>
        </is>
      </c>
      <c r="F37" s="59" t="inlineStr">
        <is>
          <t>月度收入汇总</t>
        </is>
      </c>
      <c r="G37" s="60" t="n">
        <v>1780</v>
      </c>
      <c r="H37" s="59" t="inlineStr"/>
      <c r="I37" s="61">
        <f>IF(F37="","",IFERROR(INDEX(BaseIncomeItems[提成比例(%)],MATCH(F37,BaseIncomeItems[收支内容],0)),""))</f>
        <v/>
      </c>
      <c r="J37" s="62">
        <f>IF(G37="","",PRODUCT(G37,I37))</f>
        <v/>
      </c>
      <c r="K37" s="61">
        <f>IF(E37="","",IFERROR(INDEX(BaseIncomeAreas[合作分成比例(%)],MATCH(E37,BaseIncomeAreas[收入区域],0)),""))</f>
        <v/>
      </c>
      <c r="L37" s="62">
        <f>IF(G37="","",PRODUCT(G37,K37))</f>
        <v/>
      </c>
      <c r="M37" s="59" t="inlineStr">
        <is>
          <t>导入-直营月报</t>
        </is>
      </c>
      <c r="N37" s="59" t="inlineStr"/>
    </row>
    <row r="38" ht="23" customHeight="1">
      <c r="A38" s="57" t="n">
        <v>46112</v>
      </c>
      <c r="B38" s="58">
        <f>IF(A38="","",YEAR(A38))</f>
        <v/>
      </c>
      <c r="C38" s="58">
        <f>IF(A38="","",MONTH(A38))</f>
        <v/>
      </c>
      <c r="D38" s="58">
        <f>IF(E38="","",IFERROR(INDEX(BaseIncomeAreas[收入类型],MATCH(E38,BaseIncomeAreas[收入区域],0)),""))</f>
        <v/>
      </c>
      <c r="E38" s="59" t="inlineStr">
        <is>
          <t>豹澥9期</t>
        </is>
      </c>
      <c r="F38" s="59" t="inlineStr">
        <is>
          <t>月度收入汇总</t>
        </is>
      </c>
      <c r="G38" s="60" t="n">
        <v>2080</v>
      </c>
      <c r="H38" s="59" t="inlineStr"/>
      <c r="I38" s="61">
        <f>IF(F38="","",IFERROR(INDEX(BaseIncomeItems[提成比例(%)],MATCH(F38,BaseIncomeItems[收支内容],0)),""))</f>
        <v/>
      </c>
      <c r="J38" s="62">
        <f>IF(G38="","",PRODUCT(G38,I38))</f>
        <v/>
      </c>
      <c r="K38" s="61">
        <f>IF(E38="","",IFERROR(INDEX(BaseIncomeAreas[合作分成比例(%)],MATCH(E38,BaseIncomeAreas[收入区域],0)),""))</f>
        <v/>
      </c>
      <c r="L38" s="62">
        <f>IF(G38="","",PRODUCT(G38,K38))</f>
        <v/>
      </c>
      <c r="M38" s="59" t="inlineStr">
        <is>
          <t>导入-直营月报</t>
        </is>
      </c>
      <c r="N38" s="59" t="inlineStr"/>
    </row>
    <row r="39" ht="23" customHeight="1">
      <c r="A39" s="57" t="n">
        <v>46142</v>
      </c>
      <c r="B39" s="58">
        <f>IF(A39="","",YEAR(A39))</f>
        <v/>
      </c>
      <c r="C39" s="58">
        <f>IF(A39="","",MONTH(A39))</f>
        <v/>
      </c>
      <c r="D39" s="58">
        <f>IF(E39="","",IFERROR(INDEX(BaseIncomeAreas[收入类型],MATCH(E39,BaseIncomeAreas[收入区域],0)),""))</f>
        <v/>
      </c>
      <c r="E39" s="59" t="inlineStr">
        <is>
          <t>豹澥9期</t>
        </is>
      </c>
      <c r="F39" s="59" t="inlineStr">
        <is>
          <t>月度收入汇总</t>
        </is>
      </c>
      <c r="G39" s="60" t="n">
        <v>2350</v>
      </c>
      <c r="H39" s="59" t="inlineStr"/>
      <c r="I39" s="61">
        <f>IF(F39="","",IFERROR(INDEX(BaseIncomeItems[提成比例(%)],MATCH(F39,BaseIncomeItems[收支内容],0)),""))</f>
        <v/>
      </c>
      <c r="J39" s="62">
        <f>IF(G39="","",PRODUCT(G39,I39))</f>
        <v/>
      </c>
      <c r="K39" s="61">
        <f>IF(E39="","",IFERROR(INDEX(BaseIncomeAreas[合作分成比例(%)],MATCH(E39,BaseIncomeAreas[收入区域],0)),""))</f>
        <v/>
      </c>
      <c r="L39" s="62">
        <f>IF(G39="","",PRODUCT(G39,K39))</f>
        <v/>
      </c>
      <c r="M39" s="59" t="inlineStr">
        <is>
          <t>导入-直营月报</t>
        </is>
      </c>
      <c r="N39" s="59" t="inlineStr"/>
    </row>
    <row r="40" ht="23" customHeight="1">
      <c r="A40" s="57" t="n">
        <v>46053</v>
      </c>
      <c r="B40" s="58">
        <f>IF(A40="","",YEAR(A40))</f>
        <v/>
      </c>
      <c r="C40" s="58">
        <f>IF(A40="","",MONTH(A40))</f>
        <v/>
      </c>
      <c r="D40" s="58">
        <f>IF(E40="","",IFERROR(INDEX(BaseIncomeAreas[收入类型],MATCH(E40,BaseIncomeAreas[收入区域],0)),""))</f>
        <v/>
      </c>
      <c r="E40" s="59" t="inlineStr">
        <is>
          <t>豹澥三眼桥</t>
        </is>
      </c>
      <c r="F40" s="59" t="inlineStr">
        <is>
          <t>月度收入汇总</t>
        </is>
      </c>
      <c r="G40" s="60" t="n">
        <v>9700</v>
      </c>
      <c r="H40" s="59" t="inlineStr"/>
      <c r="I40" s="61">
        <f>IF(F40="","",IFERROR(INDEX(BaseIncomeItems[提成比例(%)],MATCH(F40,BaseIncomeItems[收支内容],0)),""))</f>
        <v/>
      </c>
      <c r="J40" s="62">
        <f>IF(G40="","",PRODUCT(G40,I40))</f>
        <v/>
      </c>
      <c r="K40" s="61">
        <f>IF(E40="","",IFERROR(INDEX(BaseIncomeAreas[合作分成比例(%)],MATCH(E40,BaseIncomeAreas[收入区域],0)),""))</f>
        <v/>
      </c>
      <c r="L40" s="62">
        <f>IF(G40="","",PRODUCT(G40,K40))</f>
        <v/>
      </c>
      <c r="M40" s="59" t="inlineStr">
        <is>
          <t>导入-直营月报</t>
        </is>
      </c>
      <c r="N40" s="59" t="inlineStr"/>
    </row>
    <row r="41" ht="23" customHeight="1">
      <c r="A41" s="57" t="n">
        <v>46081</v>
      </c>
      <c r="B41" s="58">
        <f>IF(A41="","",YEAR(A41))</f>
        <v/>
      </c>
      <c r="C41" s="58">
        <f>IF(A41="","",MONTH(A41))</f>
        <v/>
      </c>
      <c r="D41" s="58">
        <f>IF(E41="","",IFERROR(INDEX(BaseIncomeAreas[收入类型],MATCH(E41,BaseIncomeAreas[收入区域],0)),""))</f>
        <v/>
      </c>
      <c r="E41" s="59" t="inlineStr">
        <is>
          <t>豹澥三眼桥</t>
        </is>
      </c>
      <c r="F41" s="59" t="inlineStr">
        <is>
          <t>月度收入汇总</t>
        </is>
      </c>
      <c r="G41" s="60" t="n">
        <v>10670</v>
      </c>
      <c r="H41" s="59" t="inlineStr"/>
      <c r="I41" s="61">
        <f>IF(F41="","",IFERROR(INDEX(BaseIncomeItems[提成比例(%)],MATCH(F41,BaseIncomeItems[收支内容],0)),""))</f>
        <v/>
      </c>
      <c r="J41" s="62">
        <f>IF(G41="","",PRODUCT(G41,I41))</f>
        <v/>
      </c>
      <c r="K41" s="61">
        <f>IF(E41="","",IFERROR(INDEX(BaseIncomeAreas[合作分成比例(%)],MATCH(E41,BaseIncomeAreas[收入区域],0)),""))</f>
        <v/>
      </c>
      <c r="L41" s="62">
        <f>IF(G41="","",PRODUCT(G41,K41))</f>
        <v/>
      </c>
      <c r="M41" s="59" t="inlineStr">
        <is>
          <t>导入-直营月报</t>
        </is>
      </c>
      <c r="N41" s="59" t="inlineStr"/>
    </row>
    <row r="42" ht="23" customHeight="1">
      <c r="A42" s="57" t="n">
        <v>46112</v>
      </c>
      <c r="B42" s="58">
        <f>IF(A42="","",YEAR(A42))</f>
        <v/>
      </c>
      <c r="C42" s="58">
        <f>IF(A42="","",MONTH(A42))</f>
        <v/>
      </c>
      <c r="D42" s="58">
        <f>IF(E42="","",IFERROR(INDEX(BaseIncomeAreas[收入类型],MATCH(E42,BaseIncomeAreas[收入区域],0)),""))</f>
        <v/>
      </c>
      <c r="E42" s="59" t="inlineStr">
        <is>
          <t>豹澥三眼桥</t>
        </is>
      </c>
      <c r="F42" s="59" t="inlineStr">
        <is>
          <t>月度收入汇总</t>
        </is>
      </c>
      <c r="G42" s="60" t="n">
        <v>8960</v>
      </c>
      <c r="H42" s="59" t="inlineStr"/>
      <c r="I42" s="61">
        <f>IF(F42="","",IFERROR(INDEX(BaseIncomeItems[提成比例(%)],MATCH(F42,BaseIncomeItems[收支内容],0)),""))</f>
        <v/>
      </c>
      <c r="J42" s="62">
        <f>IF(G42="","",PRODUCT(G42,I42))</f>
        <v/>
      </c>
      <c r="K42" s="61">
        <f>IF(E42="","",IFERROR(INDEX(BaseIncomeAreas[合作分成比例(%)],MATCH(E42,BaseIncomeAreas[收入区域],0)),""))</f>
        <v/>
      </c>
      <c r="L42" s="62">
        <f>IF(G42="","",PRODUCT(G42,K42))</f>
        <v/>
      </c>
      <c r="M42" s="59" t="inlineStr">
        <is>
          <t>导入-直营月报</t>
        </is>
      </c>
      <c r="N42" s="59" t="inlineStr"/>
    </row>
    <row r="43" ht="23" customHeight="1">
      <c r="A43" s="57" t="n">
        <v>46142</v>
      </c>
      <c r="B43" s="58">
        <f>IF(A43="","",YEAR(A43))</f>
        <v/>
      </c>
      <c r="C43" s="58">
        <f>IF(A43="","",MONTH(A43))</f>
        <v/>
      </c>
      <c r="D43" s="58">
        <f>IF(E43="","",IFERROR(INDEX(BaseIncomeAreas[收入类型],MATCH(E43,BaseIncomeAreas[收入区域],0)),""))</f>
        <v/>
      </c>
      <c r="E43" s="59" t="inlineStr">
        <is>
          <t>豹澥三眼桥</t>
        </is>
      </c>
      <c r="F43" s="59" t="inlineStr">
        <is>
          <t>月度收入汇总</t>
        </is>
      </c>
      <c r="G43" s="60" t="n">
        <v>6040</v>
      </c>
      <c r="H43" s="59" t="inlineStr"/>
      <c r="I43" s="61">
        <f>IF(F43="","",IFERROR(INDEX(BaseIncomeItems[提成比例(%)],MATCH(F43,BaseIncomeItems[收支内容],0)),""))</f>
        <v/>
      </c>
      <c r="J43" s="62">
        <f>IF(G43="","",PRODUCT(G43,I43))</f>
        <v/>
      </c>
      <c r="K43" s="61">
        <f>IF(E43="","",IFERROR(INDEX(BaseIncomeAreas[合作分成比例(%)],MATCH(E43,BaseIncomeAreas[收入区域],0)),""))</f>
        <v/>
      </c>
      <c r="L43" s="62">
        <f>IF(G43="","",PRODUCT(G43,K43))</f>
        <v/>
      </c>
      <c r="M43" s="59" t="inlineStr">
        <is>
          <t>导入-直营月报</t>
        </is>
      </c>
      <c r="N43" s="59" t="inlineStr"/>
    </row>
    <row r="44" ht="23" customHeight="1">
      <c r="A44" s="57" t="n">
        <v>46173</v>
      </c>
      <c r="B44" s="58">
        <f>IF(A44="","",YEAR(A44))</f>
        <v/>
      </c>
      <c r="C44" s="58">
        <f>IF(A44="","",MONTH(A44))</f>
        <v/>
      </c>
      <c r="D44" s="58">
        <f>IF(E44="","",IFERROR(INDEX(BaseIncomeAreas[收入类型],MATCH(E44,BaseIncomeAreas[收入区域],0)),""))</f>
        <v/>
      </c>
      <c r="E44" s="59" t="inlineStr">
        <is>
          <t>豹澥三眼桥</t>
        </is>
      </c>
      <c r="F44" s="59" t="inlineStr">
        <is>
          <t>月度收入汇总</t>
        </is>
      </c>
      <c r="G44" s="60" t="n">
        <v>6160</v>
      </c>
      <c r="H44" s="59" t="inlineStr"/>
      <c r="I44" s="61">
        <f>IF(F44="","",IFERROR(INDEX(BaseIncomeItems[提成比例(%)],MATCH(F44,BaseIncomeItems[收支内容],0)),""))</f>
        <v/>
      </c>
      <c r="J44" s="62">
        <f>IF(G44="","",PRODUCT(G44,I44))</f>
        <v/>
      </c>
      <c r="K44" s="61">
        <f>IF(E44="","",IFERROR(INDEX(BaseIncomeAreas[合作分成比例(%)],MATCH(E44,BaseIncomeAreas[收入区域],0)),""))</f>
        <v/>
      </c>
      <c r="L44" s="62">
        <f>IF(G44="","",PRODUCT(G44,K44))</f>
        <v/>
      </c>
      <c r="M44" s="59" t="inlineStr">
        <is>
          <t>导入-直营月报</t>
        </is>
      </c>
      <c r="N44" s="59" t="inlineStr"/>
    </row>
    <row r="45" ht="23" customHeight="1">
      <c r="A45" s="57" t="n">
        <v>46053</v>
      </c>
      <c r="B45" s="58">
        <f>IF(A45="","",YEAR(A45))</f>
        <v/>
      </c>
      <c r="C45" s="58">
        <f>IF(A45="","",MONTH(A45))</f>
        <v/>
      </c>
      <c r="D45" s="58">
        <f>IF(E45="","",IFERROR(INDEX(BaseIncomeAreas[收入类型],MATCH(E45,BaseIncomeAreas[收入区域],0)),""))</f>
        <v/>
      </c>
      <c r="E45" s="59" t="inlineStr">
        <is>
          <t>豹澥万年台</t>
        </is>
      </c>
      <c r="F45" s="59" t="inlineStr">
        <is>
          <t>月度收入汇总</t>
        </is>
      </c>
      <c r="G45" s="60" t="n">
        <v>6254</v>
      </c>
      <c r="H45" s="59" t="inlineStr"/>
      <c r="I45" s="61">
        <f>IF(F45="","",IFERROR(INDEX(BaseIncomeItems[提成比例(%)],MATCH(F45,BaseIncomeItems[收支内容],0)),""))</f>
        <v/>
      </c>
      <c r="J45" s="62">
        <f>IF(G45="","",PRODUCT(G45,I45))</f>
        <v/>
      </c>
      <c r="K45" s="61">
        <f>IF(E45="","",IFERROR(INDEX(BaseIncomeAreas[合作分成比例(%)],MATCH(E45,BaseIncomeAreas[收入区域],0)),""))</f>
        <v/>
      </c>
      <c r="L45" s="62">
        <f>IF(G45="","",PRODUCT(G45,K45))</f>
        <v/>
      </c>
      <c r="M45" s="59" t="inlineStr">
        <is>
          <t>导入-直营月报</t>
        </is>
      </c>
      <c r="N45" s="59" t="inlineStr"/>
    </row>
    <row r="46" ht="23" customHeight="1">
      <c r="A46" s="57" t="n">
        <v>46081</v>
      </c>
      <c r="B46" s="58">
        <f>IF(A46="","",YEAR(A46))</f>
        <v/>
      </c>
      <c r="C46" s="58">
        <f>IF(A46="","",MONTH(A46))</f>
        <v/>
      </c>
      <c r="D46" s="58">
        <f>IF(E46="","",IFERROR(INDEX(BaseIncomeAreas[收入类型],MATCH(E46,BaseIncomeAreas[收入区域],0)),""))</f>
        <v/>
      </c>
      <c r="E46" s="59" t="inlineStr">
        <is>
          <t>豹澥万年台</t>
        </is>
      </c>
      <c r="F46" s="59" t="inlineStr">
        <is>
          <t>月度收入汇总</t>
        </is>
      </c>
      <c r="G46" s="60" t="n">
        <v>5490</v>
      </c>
      <c r="H46" s="59" t="inlineStr"/>
      <c r="I46" s="61">
        <f>IF(F46="","",IFERROR(INDEX(BaseIncomeItems[提成比例(%)],MATCH(F46,BaseIncomeItems[收支内容],0)),""))</f>
        <v/>
      </c>
      <c r="J46" s="62">
        <f>IF(G46="","",PRODUCT(G46,I46))</f>
        <v/>
      </c>
      <c r="K46" s="61">
        <f>IF(E46="","",IFERROR(INDEX(BaseIncomeAreas[合作分成比例(%)],MATCH(E46,BaseIncomeAreas[收入区域],0)),""))</f>
        <v/>
      </c>
      <c r="L46" s="62">
        <f>IF(G46="","",PRODUCT(G46,K46))</f>
        <v/>
      </c>
      <c r="M46" s="59" t="inlineStr">
        <is>
          <t>导入-直营月报</t>
        </is>
      </c>
      <c r="N46" s="59" t="inlineStr"/>
    </row>
    <row r="47" ht="23" customHeight="1">
      <c r="A47" s="57" t="n">
        <v>46112</v>
      </c>
      <c r="B47" s="58">
        <f>IF(A47="","",YEAR(A47))</f>
        <v/>
      </c>
      <c r="C47" s="58">
        <f>IF(A47="","",MONTH(A47))</f>
        <v/>
      </c>
      <c r="D47" s="58">
        <f>IF(E47="","",IFERROR(INDEX(BaseIncomeAreas[收入类型],MATCH(E47,BaseIncomeAreas[收入区域],0)),""))</f>
        <v/>
      </c>
      <c r="E47" s="59" t="inlineStr">
        <is>
          <t>豹澥万年台</t>
        </is>
      </c>
      <c r="F47" s="59" t="inlineStr">
        <is>
          <t>月度收入汇总</t>
        </is>
      </c>
      <c r="G47" s="60" t="n">
        <v>6890</v>
      </c>
      <c r="H47" s="59" t="inlineStr"/>
      <c r="I47" s="61">
        <f>IF(F47="","",IFERROR(INDEX(BaseIncomeItems[提成比例(%)],MATCH(F47,BaseIncomeItems[收支内容],0)),""))</f>
        <v/>
      </c>
      <c r="J47" s="62">
        <f>IF(G47="","",PRODUCT(G47,I47))</f>
        <v/>
      </c>
      <c r="K47" s="61">
        <f>IF(E47="","",IFERROR(INDEX(BaseIncomeAreas[合作分成比例(%)],MATCH(E47,BaseIncomeAreas[收入区域],0)),""))</f>
        <v/>
      </c>
      <c r="L47" s="62">
        <f>IF(G47="","",PRODUCT(G47,K47))</f>
        <v/>
      </c>
      <c r="M47" s="59" t="inlineStr">
        <is>
          <t>导入-直营月报</t>
        </is>
      </c>
      <c r="N47" s="59" t="inlineStr"/>
    </row>
    <row r="48" ht="23" customHeight="1">
      <c r="A48" s="57" t="n">
        <v>46142</v>
      </c>
      <c r="B48" s="58">
        <f>IF(A48="","",YEAR(A48))</f>
        <v/>
      </c>
      <c r="C48" s="58">
        <f>IF(A48="","",MONTH(A48))</f>
        <v/>
      </c>
      <c r="D48" s="58">
        <f>IF(E48="","",IFERROR(INDEX(BaseIncomeAreas[收入类型],MATCH(E48,BaseIncomeAreas[收入区域],0)),""))</f>
        <v/>
      </c>
      <c r="E48" s="59" t="inlineStr">
        <is>
          <t>豹澥万年台</t>
        </is>
      </c>
      <c r="F48" s="59" t="inlineStr">
        <is>
          <t>月度收入汇总</t>
        </is>
      </c>
      <c r="G48" s="60" t="n">
        <v>10940</v>
      </c>
      <c r="H48" s="59" t="inlineStr"/>
      <c r="I48" s="61">
        <f>IF(F48="","",IFERROR(INDEX(BaseIncomeItems[提成比例(%)],MATCH(F48,BaseIncomeItems[收支内容],0)),""))</f>
        <v/>
      </c>
      <c r="J48" s="62">
        <f>IF(G48="","",PRODUCT(G48,I48))</f>
        <v/>
      </c>
      <c r="K48" s="61">
        <f>IF(E48="","",IFERROR(INDEX(BaseIncomeAreas[合作分成比例(%)],MATCH(E48,BaseIncomeAreas[收入区域],0)),""))</f>
        <v/>
      </c>
      <c r="L48" s="62">
        <f>IF(G48="","",PRODUCT(G48,K48))</f>
        <v/>
      </c>
      <c r="M48" s="59" t="inlineStr">
        <is>
          <t>导入-直营月报</t>
        </is>
      </c>
      <c r="N48" s="59" t="inlineStr"/>
    </row>
    <row r="49" ht="23" customHeight="1">
      <c r="A49" s="57" t="n">
        <v>46173</v>
      </c>
      <c r="B49" s="58">
        <f>IF(A49="","",YEAR(A49))</f>
        <v/>
      </c>
      <c r="C49" s="58">
        <f>IF(A49="","",MONTH(A49))</f>
        <v/>
      </c>
      <c r="D49" s="58">
        <f>IF(E49="","",IFERROR(INDEX(BaseIncomeAreas[收入类型],MATCH(E49,BaseIncomeAreas[收入区域],0)),""))</f>
        <v/>
      </c>
      <c r="E49" s="59" t="inlineStr">
        <is>
          <t>豹澥万年台</t>
        </is>
      </c>
      <c r="F49" s="59" t="inlineStr">
        <is>
          <t>月度收入汇总</t>
        </is>
      </c>
      <c r="G49" s="60" t="n">
        <v>9400</v>
      </c>
      <c r="H49" s="59" t="inlineStr"/>
      <c r="I49" s="61">
        <f>IF(F49="","",IFERROR(INDEX(BaseIncomeItems[提成比例(%)],MATCH(F49,BaseIncomeItems[收支内容],0)),""))</f>
        <v/>
      </c>
      <c r="J49" s="62">
        <f>IF(G49="","",PRODUCT(G49,I49))</f>
        <v/>
      </c>
      <c r="K49" s="61">
        <f>IF(E49="","",IFERROR(INDEX(BaseIncomeAreas[合作分成比例(%)],MATCH(E49,BaseIncomeAreas[收入区域],0)),""))</f>
        <v/>
      </c>
      <c r="L49" s="62">
        <f>IF(G49="","",PRODUCT(G49,K49))</f>
        <v/>
      </c>
      <c r="M49" s="59" t="inlineStr">
        <is>
          <t>导入-直营月报</t>
        </is>
      </c>
      <c r="N49" s="59" t="inlineStr"/>
    </row>
    <row r="50" ht="23" customHeight="1">
      <c r="A50" s="57" t="n">
        <v>46081</v>
      </c>
      <c r="B50" s="58">
        <f>IF(A50="","",YEAR(A50))</f>
        <v/>
      </c>
      <c r="C50" s="58">
        <f>IF(A50="","",MONTH(A50))</f>
        <v/>
      </c>
      <c r="D50" s="58">
        <f>IF(E50="","",IFERROR(INDEX(BaseIncomeAreas[收入类型],MATCH(E50,BaseIncomeAreas[收入区域],0)),""))</f>
        <v/>
      </c>
      <c r="E50" s="59" t="inlineStr">
        <is>
          <t>阳光时尚</t>
        </is>
      </c>
      <c r="F50" s="59" t="inlineStr">
        <is>
          <t>月度收入汇总</t>
        </is>
      </c>
      <c r="G50" s="60" t="n">
        <v>50</v>
      </c>
      <c r="H50" s="59" t="inlineStr"/>
      <c r="I50" s="61">
        <f>IF(F50="","",IFERROR(INDEX(BaseIncomeItems[提成比例(%)],MATCH(F50,BaseIncomeItems[收支内容],0)),""))</f>
        <v/>
      </c>
      <c r="J50" s="62">
        <f>IF(G50="","",PRODUCT(G50,I50))</f>
        <v/>
      </c>
      <c r="K50" s="61">
        <f>IF(E50="","",IFERROR(INDEX(BaseIncomeAreas[合作分成比例(%)],MATCH(E50,BaseIncomeAreas[收入区域],0)),""))</f>
        <v/>
      </c>
      <c r="L50" s="62">
        <f>IF(G50="","",PRODUCT(G50,K50))</f>
        <v/>
      </c>
      <c r="M50" s="59" t="inlineStr">
        <is>
          <t>导入-直营月报</t>
        </is>
      </c>
      <c r="N50" s="59" t="inlineStr"/>
    </row>
    <row r="51" ht="23" customHeight="1">
      <c r="A51" s="57" t="n">
        <v>46112</v>
      </c>
      <c r="B51" s="58">
        <f>IF(A51="","",YEAR(A51))</f>
        <v/>
      </c>
      <c r="C51" s="58">
        <f>IF(A51="","",MONTH(A51))</f>
        <v/>
      </c>
      <c r="D51" s="58">
        <f>IF(E51="","",IFERROR(INDEX(BaseIncomeAreas[收入类型],MATCH(E51,BaseIncomeAreas[收入区域],0)),""))</f>
        <v/>
      </c>
      <c r="E51" s="59" t="inlineStr">
        <is>
          <t>阳光时尚</t>
        </is>
      </c>
      <c r="F51" s="59" t="inlineStr">
        <is>
          <t>月度收入汇总</t>
        </is>
      </c>
      <c r="G51" s="60" t="n">
        <v>330</v>
      </c>
      <c r="H51" s="59" t="inlineStr"/>
      <c r="I51" s="61">
        <f>IF(F51="","",IFERROR(INDEX(BaseIncomeItems[提成比例(%)],MATCH(F51,BaseIncomeItems[收支内容],0)),""))</f>
        <v/>
      </c>
      <c r="J51" s="62">
        <f>IF(G51="","",PRODUCT(G51,I51))</f>
        <v/>
      </c>
      <c r="K51" s="61">
        <f>IF(E51="","",IFERROR(INDEX(BaseIncomeAreas[合作分成比例(%)],MATCH(E51,BaseIncomeAreas[收入区域],0)),""))</f>
        <v/>
      </c>
      <c r="L51" s="62">
        <f>IF(G51="","",PRODUCT(G51,K51))</f>
        <v/>
      </c>
      <c r="M51" s="59" t="inlineStr">
        <is>
          <t>导入-直营月报</t>
        </is>
      </c>
      <c r="N51" s="59" t="inlineStr"/>
    </row>
    <row r="52" ht="23" customHeight="1">
      <c r="A52" s="57" t="n">
        <v>46142</v>
      </c>
      <c r="B52" s="58">
        <f>IF(A52="","",YEAR(A52))</f>
        <v/>
      </c>
      <c r="C52" s="58">
        <f>IF(A52="","",MONTH(A52))</f>
        <v/>
      </c>
      <c r="D52" s="58">
        <f>IF(E52="","",IFERROR(INDEX(BaseIncomeAreas[收入类型],MATCH(E52,BaseIncomeAreas[收入区域],0)),""))</f>
        <v/>
      </c>
      <c r="E52" s="59" t="inlineStr">
        <is>
          <t>阳光时尚</t>
        </is>
      </c>
      <c r="F52" s="59" t="inlineStr">
        <is>
          <t>月度收入汇总</t>
        </is>
      </c>
      <c r="G52" s="60" t="n">
        <v>400</v>
      </c>
      <c r="H52" s="59" t="inlineStr"/>
      <c r="I52" s="61">
        <f>IF(F52="","",IFERROR(INDEX(BaseIncomeItems[提成比例(%)],MATCH(F52,BaseIncomeItems[收支内容],0)),""))</f>
        <v/>
      </c>
      <c r="J52" s="62">
        <f>IF(G52="","",PRODUCT(G52,I52))</f>
        <v/>
      </c>
      <c r="K52" s="61">
        <f>IF(E52="","",IFERROR(INDEX(BaseIncomeAreas[合作分成比例(%)],MATCH(E52,BaseIncomeAreas[收入区域],0)),""))</f>
        <v/>
      </c>
      <c r="L52" s="62">
        <f>IF(G52="","",PRODUCT(G52,K52))</f>
        <v/>
      </c>
      <c r="M52" s="59" t="inlineStr">
        <is>
          <t>导入-直营月报</t>
        </is>
      </c>
      <c r="N52" s="59" t="inlineStr"/>
    </row>
    <row r="53" ht="23" customHeight="1">
      <c r="A53" s="57" t="n">
        <v>46173</v>
      </c>
      <c r="B53" s="58">
        <f>IF(A53="","",YEAR(A53))</f>
        <v/>
      </c>
      <c r="C53" s="58">
        <f>IF(A53="","",MONTH(A53))</f>
        <v/>
      </c>
      <c r="D53" s="58">
        <f>IF(E53="","",IFERROR(INDEX(BaseIncomeAreas[收入类型],MATCH(E53,BaseIncomeAreas[收入区域],0)),""))</f>
        <v/>
      </c>
      <c r="E53" s="59" t="inlineStr">
        <is>
          <t>阳光时尚</t>
        </is>
      </c>
      <c r="F53" s="59" t="inlineStr">
        <is>
          <t>月度收入汇总</t>
        </is>
      </c>
      <c r="G53" s="60" t="n">
        <v>2300</v>
      </c>
      <c r="H53" s="59" t="inlineStr"/>
      <c r="I53" s="61">
        <f>IF(F53="","",IFERROR(INDEX(BaseIncomeItems[提成比例(%)],MATCH(F53,BaseIncomeItems[收支内容],0)),""))</f>
        <v/>
      </c>
      <c r="J53" s="62">
        <f>IF(G53="","",PRODUCT(G53,I53))</f>
        <v/>
      </c>
      <c r="K53" s="61">
        <f>IF(E53="","",IFERROR(INDEX(BaseIncomeAreas[合作分成比例(%)],MATCH(E53,BaseIncomeAreas[收入区域],0)),""))</f>
        <v/>
      </c>
      <c r="L53" s="62">
        <f>IF(G53="","",PRODUCT(G53,K53))</f>
        <v/>
      </c>
      <c r="M53" s="59" t="inlineStr">
        <is>
          <t>导入-直营月报</t>
        </is>
      </c>
      <c r="N53" s="59" t="inlineStr"/>
    </row>
    <row r="54" ht="23" customHeight="1">
      <c r="A54" s="57" t="n">
        <v>46053</v>
      </c>
      <c r="B54" s="58">
        <f>IF(A54="","",YEAR(A54))</f>
        <v/>
      </c>
      <c r="C54" s="58">
        <f>IF(A54="","",MONTH(A54))</f>
        <v/>
      </c>
      <c r="D54" s="58">
        <f>IF(E54="","",IFERROR(INDEX(BaseIncomeAreas[收入类型],MATCH(E54,BaseIncomeAreas[收入区域],0)),""))</f>
        <v/>
      </c>
      <c r="E54" s="59" t="inlineStr">
        <is>
          <t>梁山头商业街</t>
        </is>
      </c>
      <c r="F54" s="59" t="inlineStr">
        <is>
          <t>月度收入汇总</t>
        </is>
      </c>
      <c r="G54" s="60" t="n">
        <v>480</v>
      </c>
      <c r="H54" s="59" t="inlineStr"/>
      <c r="I54" s="61">
        <f>IF(F54="","",IFERROR(INDEX(BaseIncomeItems[提成比例(%)],MATCH(F54,BaseIncomeItems[收支内容],0)),""))</f>
        <v/>
      </c>
      <c r="J54" s="62">
        <f>IF(G54="","",PRODUCT(G54,I54))</f>
        <v/>
      </c>
      <c r="K54" s="61">
        <f>IF(E54="","",IFERROR(INDEX(BaseIncomeAreas[合作分成比例(%)],MATCH(E54,BaseIncomeAreas[收入区域],0)),""))</f>
        <v/>
      </c>
      <c r="L54" s="62">
        <f>IF(G54="","",PRODUCT(G54,K54))</f>
        <v/>
      </c>
      <c r="M54" s="59" t="inlineStr">
        <is>
          <t>导入-直营月报</t>
        </is>
      </c>
      <c r="N54" s="59" t="inlineStr"/>
    </row>
    <row r="55" ht="23" customHeight="1">
      <c r="A55" s="57" t="n">
        <v>46081</v>
      </c>
      <c r="B55" s="58">
        <f>IF(A55="","",YEAR(A55))</f>
        <v/>
      </c>
      <c r="C55" s="58">
        <f>IF(A55="","",MONTH(A55))</f>
        <v/>
      </c>
      <c r="D55" s="58">
        <f>IF(E55="","",IFERROR(INDEX(BaseIncomeAreas[收入类型],MATCH(E55,BaseIncomeAreas[收入区域],0)),""))</f>
        <v/>
      </c>
      <c r="E55" s="59" t="inlineStr">
        <is>
          <t>梁山头商业街</t>
        </is>
      </c>
      <c r="F55" s="59" t="inlineStr">
        <is>
          <t>月度收入汇总</t>
        </is>
      </c>
      <c r="G55" s="60" t="n">
        <v>180</v>
      </c>
      <c r="H55" s="59" t="inlineStr"/>
      <c r="I55" s="61">
        <f>IF(F55="","",IFERROR(INDEX(BaseIncomeItems[提成比例(%)],MATCH(F55,BaseIncomeItems[收支内容],0)),""))</f>
        <v/>
      </c>
      <c r="J55" s="62">
        <f>IF(G55="","",PRODUCT(G55,I55))</f>
        <v/>
      </c>
      <c r="K55" s="61">
        <f>IF(E55="","",IFERROR(INDEX(BaseIncomeAreas[合作分成比例(%)],MATCH(E55,BaseIncomeAreas[收入区域],0)),""))</f>
        <v/>
      </c>
      <c r="L55" s="62">
        <f>IF(G55="","",PRODUCT(G55,K55))</f>
        <v/>
      </c>
      <c r="M55" s="59" t="inlineStr">
        <is>
          <t>导入-直营月报</t>
        </is>
      </c>
      <c r="N55" s="59" t="inlineStr"/>
    </row>
    <row r="56" ht="23" customHeight="1">
      <c r="A56" s="57" t="n">
        <v>46173</v>
      </c>
      <c r="B56" s="58">
        <f>IF(A56="","",YEAR(A56))</f>
        <v/>
      </c>
      <c r="C56" s="58">
        <f>IF(A56="","",MONTH(A56))</f>
        <v/>
      </c>
      <c r="D56" s="58">
        <f>IF(E56="","",IFERROR(INDEX(BaseIncomeAreas[收入类型],MATCH(E56,BaseIncomeAreas[收入区域],0)),""))</f>
        <v/>
      </c>
      <c r="E56" s="59" t="inlineStr">
        <is>
          <t>梁山头商业街</t>
        </is>
      </c>
      <c r="F56" s="59" t="inlineStr">
        <is>
          <t>月度收入汇总</t>
        </is>
      </c>
      <c r="G56" s="60" t="n">
        <v>180</v>
      </c>
      <c r="H56" s="59" t="inlineStr"/>
      <c r="I56" s="61">
        <f>IF(F56="","",IFERROR(INDEX(BaseIncomeItems[提成比例(%)],MATCH(F56,BaseIncomeItems[收支内容],0)),""))</f>
        <v/>
      </c>
      <c r="J56" s="62">
        <f>IF(G56="","",PRODUCT(G56,I56))</f>
        <v/>
      </c>
      <c r="K56" s="61">
        <f>IF(E56="","",IFERROR(INDEX(BaseIncomeAreas[合作分成比例(%)],MATCH(E56,BaseIncomeAreas[收入区域],0)),""))</f>
        <v/>
      </c>
      <c r="L56" s="62">
        <f>IF(G56="","",PRODUCT(G56,K56))</f>
        <v/>
      </c>
      <c r="M56" s="59" t="inlineStr">
        <is>
          <t>导入-直营月报</t>
        </is>
      </c>
      <c r="N56" s="59" t="inlineStr"/>
    </row>
    <row r="57" ht="23" customHeight="1">
      <c r="A57" s="57" t="n">
        <v>46053</v>
      </c>
      <c r="B57" s="58">
        <f>IF(A57="","",YEAR(A57))</f>
        <v/>
      </c>
      <c r="C57" s="58">
        <f>IF(A57="","",MONTH(A57))</f>
        <v/>
      </c>
      <c r="D57" s="58">
        <f>IF(E57="","",IFERROR(INDEX(BaseIncomeAreas[收入类型],MATCH(E57,BaseIncomeAreas[收入区域],0)),""))</f>
        <v/>
      </c>
      <c r="E57" s="59" t="inlineStr">
        <is>
          <t>佛祖岭G</t>
        </is>
      </c>
      <c r="F57" s="59" t="inlineStr">
        <is>
          <t>月度收入汇总</t>
        </is>
      </c>
      <c r="G57" s="60" t="n">
        <v>1300</v>
      </c>
      <c r="H57" s="59" t="inlineStr"/>
      <c r="I57" s="61">
        <f>IF(F57="","",IFERROR(INDEX(BaseIncomeItems[提成比例(%)],MATCH(F57,BaseIncomeItems[收支内容],0)),""))</f>
        <v/>
      </c>
      <c r="J57" s="62">
        <f>IF(G57="","",PRODUCT(G57,I57))</f>
        <v/>
      </c>
      <c r="K57" s="61">
        <f>IF(E57="","",IFERROR(INDEX(BaseIncomeAreas[合作分成比例(%)],MATCH(E57,BaseIncomeAreas[收入区域],0)),""))</f>
        <v/>
      </c>
      <c r="L57" s="62">
        <f>IF(G57="","",PRODUCT(G57,K57))</f>
        <v/>
      </c>
      <c r="M57" s="59" t="inlineStr">
        <is>
          <t>导入-直营月报</t>
        </is>
      </c>
      <c r="N57" s="59" t="inlineStr"/>
    </row>
    <row r="58" ht="23" customHeight="1">
      <c r="A58" s="57" t="n">
        <v>46081</v>
      </c>
      <c r="B58" s="58">
        <f>IF(A58="","",YEAR(A58))</f>
        <v/>
      </c>
      <c r="C58" s="58">
        <f>IF(A58="","",MONTH(A58))</f>
        <v/>
      </c>
      <c r="D58" s="58">
        <f>IF(E58="","",IFERROR(INDEX(BaseIncomeAreas[收入类型],MATCH(E58,BaseIncomeAreas[收入区域],0)),""))</f>
        <v/>
      </c>
      <c r="E58" s="59" t="inlineStr">
        <is>
          <t>佛祖岭G</t>
        </is>
      </c>
      <c r="F58" s="59" t="inlineStr">
        <is>
          <t>月度收入汇总</t>
        </is>
      </c>
      <c r="G58" s="60" t="n">
        <v>1300</v>
      </c>
      <c r="H58" s="59" t="inlineStr"/>
      <c r="I58" s="61">
        <f>IF(F58="","",IFERROR(INDEX(BaseIncomeItems[提成比例(%)],MATCH(F58,BaseIncomeItems[收支内容],0)),""))</f>
        <v/>
      </c>
      <c r="J58" s="62">
        <f>IF(G58="","",PRODUCT(G58,I58))</f>
        <v/>
      </c>
      <c r="K58" s="61">
        <f>IF(E58="","",IFERROR(INDEX(BaseIncomeAreas[合作分成比例(%)],MATCH(E58,BaseIncomeAreas[收入区域],0)),""))</f>
        <v/>
      </c>
      <c r="L58" s="62">
        <f>IF(G58="","",PRODUCT(G58,K58))</f>
        <v/>
      </c>
      <c r="M58" s="59" t="inlineStr">
        <is>
          <t>导入-直营月报</t>
        </is>
      </c>
      <c r="N58" s="59" t="inlineStr"/>
    </row>
    <row r="59" ht="23" customHeight="1">
      <c r="A59" s="57" t="n">
        <v>46142</v>
      </c>
      <c r="B59" s="58">
        <f>IF(A59="","",YEAR(A59))</f>
        <v/>
      </c>
      <c r="C59" s="58">
        <f>IF(A59="","",MONTH(A59))</f>
        <v/>
      </c>
      <c r="D59" s="58">
        <f>IF(E59="","",IFERROR(INDEX(BaseIncomeAreas[收入类型],MATCH(E59,BaseIncomeAreas[收入区域],0)),""))</f>
        <v/>
      </c>
      <c r="E59" s="59" t="inlineStr">
        <is>
          <t>佛祖岭G</t>
        </is>
      </c>
      <c r="F59" s="59" t="inlineStr">
        <is>
          <t>月度收入汇总</t>
        </is>
      </c>
      <c r="G59" s="60" t="n">
        <v>3410</v>
      </c>
      <c r="H59" s="59" t="inlineStr"/>
      <c r="I59" s="61">
        <f>IF(F59="","",IFERROR(INDEX(BaseIncomeItems[提成比例(%)],MATCH(F59,BaseIncomeItems[收支内容],0)),""))</f>
        <v/>
      </c>
      <c r="J59" s="62">
        <f>IF(G59="","",PRODUCT(G59,I59))</f>
        <v/>
      </c>
      <c r="K59" s="61">
        <f>IF(E59="","",IFERROR(INDEX(BaseIncomeAreas[合作分成比例(%)],MATCH(E59,BaseIncomeAreas[收入区域],0)),""))</f>
        <v/>
      </c>
      <c r="L59" s="62">
        <f>IF(G59="","",PRODUCT(G59,K59))</f>
        <v/>
      </c>
      <c r="M59" s="59" t="inlineStr">
        <is>
          <t>导入-直营月报</t>
        </is>
      </c>
      <c r="N59" s="59" t="inlineStr"/>
    </row>
    <row r="60" ht="23" customHeight="1">
      <c r="A60" s="57" t="n">
        <v>46173</v>
      </c>
      <c r="B60" s="58">
        <f>IF(A60="","",YEAR(A60))</f>
        <v/>
      </c>
      <c r="C60" s="58">
        <f>IF(A60="","",MONTH(A60))</f>
        <v/>
      </c>
      <c r="D60" s="58">
        <f>IF(E60="","",IFERROR(INDEX(BaseIncomeAreas[收入类型],MATCH(E60,BaseIncomeAreas[收入区域],0)),""))</f>
        <v/>
      </c>
      <c r="E60" s="59" t="inlineStr">
        <is>
          <t>佛祖岭G</t>
        </is>
      </c>
      <c r="F60" s="59" t="inlineStr">
        <is>
          <t>月度收入汇总</t>
        </is>
      </c>
      <c r="G60" s="60" t="n">
        <v>800</v>
      </c>
      <c r="H60" s="59" t="inlineStr"/>
      <c r="I60" s="61">
        <f>IF(F60="","",IFERROR(INDEX(BaseIncomeItems[提成比例(%)],MATCH(F60,BaseIncomeItems[收支内容],0)),""))</f>
        <v/>
      </c>
      <c r="J60" s="62">
        <f>IF(G60="","",PRODUCT(G60,I60))</f>
        <v/>
      </c>
      <c r="K60" s="61">
        <f>IF(E60="","",IFERROR(INDEX(BaseIncomeAreas[合作分成比例(%)],MATCH(E60,BaseIncomeAreas[收入区域],0)),""))</f>
        <v/>
      </c>
      <c r="L60" s="62">
        <f>IF(G60="","",PRODUCT(G60,K60))</f>
        <v/>
      </c>
      <c r="M60" s="59" t="inlineStr">
        <is>
          <t>导入-直营月报</t>
        </is>
      </c>
      <c r="N60" s="59" t="inlineStr"/>
    </row>
    <row r="61" ht="23" customHeight="1">
      <c r="A61" s="57" t="n">
        <v>46053</v>
      </c>
      <c r="B61" s="58">
        <f>IF(A61="","",YEAR(A61))</f>
        <v/>
      </c>
      <c r="C61" s="58">
        <f>IF(A61="","",MONTH(A61))</f>
        <v/>
      </c>
      <c r="D61" s="58">
        <f>IF(E61="","",IFERROR(INDEX(BaseIncomeAreas[收入类型],MATCH(E61,BaseIncomeAreas[收入区域],0)),""))</f>
        <v/>
      </c>
      <c r="E61" s="59" t="inlineStr">
        <is>
          <t>拓创</t>
        </is>
      </c>
      <c r="F61" s="59" t="inlineStr">
        <is>
          <t>月度收入汇总</t>
        </is>
      </c>
      <c r="G61" s="60" t="n">
        <v>60</v>
      </c>
      <c r="H61" s="59" t="inlineStr"/>
      <c r="I61" s="61">
        <f>IF(F61="","",IFERROR(INDEX(BaseIncomeItems[提成比例(%)],MATCH(F61,BaseIncomeItems[收支内容],0)),""))</f>
        <v/>
      </c>
      <c r="J61" s="62">
        <f>IF(G61="","",PRODUCT(G61,I61))</f>
        <v/>
      </c>
      <c r="K61" s="61">
        <f>IF(E61="","",IFERROR(INDEX(BaseIncomeAreas[合作分成比例(%)],MATCH(E61,BaseIncomeAreas[收入区域],0)),""))</f>
        <v/>
      </c>
      <c r="L61" s="62">
        <f>IF(G61="","",PRODUCT(G61,K61))</f>
        <v/>
      </c>
      <c r="M61" s="59" t="inlineStr">
        <is>
          <t>导入-直营月报</t>
        </is>
      </c>
      <c r="N61" s="59" t="inlineStr"/>
    </row>
    <row r="62" ht="23" customHeight="1">
      <c r="A62" s="57" t="n">
        <v>46112</v>
      </c>
      <c r="B62" s="58">
        <f>IF(A62="","",YEAR(A62))</f>
        <v/>
      </c>
      <c r="C62" s="58">
        <f>IF(A62="","",MONTH(A62))</f>
        <v/>
      </c>
      <c r="D62" s="58">
        <f>IF(E62="","",IFERROR(INDEX(BaseIncomeAreas[收入类型],MATCH(E62,BaseIncomeAreas[收入区域],0)),""))</f>
        <v/>
      </c>
      <c r="E62" s="59" t="inlineStr">
        <is>
          <t>拓创</t>
        </is>
      </c>
      <c r="F62" s="59" t="inlineStr">
        <is>
          <t>月度收入汇总</t>
        </is>
      </c>
      <c r="G62" s="60" t="n">
        <v>60</v>
      </c>
      <c r="H62" s="59" t="inlineStr"/>
      <c r="I62" s="61">
        <f>IF(F62="","",IFERROR(INDEX(BaseIncomeItems[提成比例(%)],MATCH(F62,BaseIncomeItems[收支内容],0)),""))</f>
        <v/>
      </c>
      <c r="J62" s="62">
        <f>IF(G62="","",PRODUCT(G62,I62))</f>
        <v/>
      </c>
      <c r="K62" s="61">
        <f>IF(E62="","",IFERROR(INDEX(BaseIncomeAreas[合作分成比例(%)],MATCH(E62,BaseIncomeAreas[收入区域],0)),""))</f>
        <v/>
      </c>
      <c r="L62" s="62">
        <f>IF(G62="","",PRODUCT(G62,K62))</f>
        <v/>
      </c>
      <c r="M62" s="59" t="inlineStr">
        <is>
          <t>导入-直营月报</t>
        </is>
      </c>
      <c r="N62" s="59" t="inlineStr"/>
    </row>
    <row r="63" ht="23" customHeight="1">
      <c r="A63" s="57" t="n">
        <v>46142</v>
      </c>
      <c r="B63" s="58">
        <f>IF(A63="","",YEAR(A63))</f>
        <v/>
      </c>
      <c r="C63" s="58">
        <f>IF(A63="","",MONTH(A63))</f>
        <v/>
      </c>
      <c r="D63" s="58">
        <f>IF(E63="","",IFERROR(INDEX(BaseIncomeAreas[收入类型],MATCH(E63,BaseIncomeAreas[收入区域],0)),""))</f>
        <v/>
      </c>
      <c r="E63" s="59" t="inlineStr">
        <is>
          <t>拓创</t>
        </is>
      </c>
      <c r="F63" s="59" t="inlineStr">
        <is>
          <t>月度收入汇总</t>
        </is>
      </c>
      <c r="G63" s="60" t="n">
        <v>60</v>
      </c>
      <c r="H63" s="59" t="inlineStr"/>
      <c r="I63" s="61">
        <f>IF(F63="","",IFERROR(INDEX(BaseIncomeItems[提成比例(%)],MATCH(F63,BaseIncomeItems[收支内容],0)),""))</f>
        <v/>
      </c>
      <c r="J63" s="62">
        <f>IF(G63="","",PRODUCT(G63,I63))</f>
        <v/>
      </c>
      <c r="K63" s="61">
        <f>IF(E63="","",IFERROR(INDEX(BaseIncomeAreas[合作分成比例(%)],MATCH(E63,BaseIncomeAreas[收入区域],0)),""))</f>
        <v/>
      </c>
      <c r="L63" s="62">
        <f>IF(G63="","",PRODUCT(G63,K63))</f>
        <v/>
      </c>
      <c r="M63" s="59" t="inlineStr">
        <is>
          <t>导入-直营月报</t>
        </is>
      </c>
      <c r="N63" s="59" t="inlineStr"/>
    </row>
    <row r="64" ht="23" customHeight="1">
      <c r="A64" s="57" t="n">
        <v>46173</v>
      </c>
      <c r="B64" s="58">
        <f>IF(A64="","",YEAR(A64))</f>
        <v/>
      </c>
      <c r="C64" s="58">
        <f>IF(A64="","",MONTH(A64))</f>
        <v/>
      </c>
      <c r="D64" s="58">
        <f>IF(E64="","",IFERROR(INDEX(BaseIncomeAreas[收入类型],MATCH(E64,BaseIncomeAreas[收入区域],0)),""))</f>
        <v/>
      </c>
      <c r="E64" s="59" t="inlineStr">
        <is>
          <t>拓创</t>
        </is>
      </c>
      <c r="F64" s="59" t="inlineStr">
        <is>
          <t>月度收入汇总</t>
        </is>
      </c>
      <c r="G64" s="60" t="n">
        <v>60</v>
      </c>
      <c r="H64" s="59" t="inlineStr"/>
      <c r="I64" s="61">
        <f>IF(F64="","",IFERROR(INDEX(BaseIncomeItems[提成比例(%)],MATCH(F64,BaseIncomeItems[收支内容],0)),""))</f>
        <v/>
      </c>
      <c r="J64" s="62">
        <f>IF(G64="","",PRODUCT(G64,I64))</f>
        <v/>
      </c>
      <c r="K64" s="61">
        <f>IF(E64="","",IFERROR(INDEX(BaseIncomeAreas[合作分成比例(%)],MATCH(E64,BaseIncomeAreas[收入区域],0)),""))</f>
        <v/>
      </c>
      <c r="L64" s="62">
        <f>IF(G64="","",PRODUCT(G64,K64))</f>
        <v/>
      </c>
      <c r="M64" s="59" t="inlineStr">
        <is>
          <t>导入-直营月报</t>
        </is>
      </c>
      <c r="N64" s="59" t="inlineStr"/>
    </row>
    <row r="65" ht="23" customHeight="1">
      <c r="A65" s="57" t="n">
        <v>46053</v>
      </c>
      <c r="B65" s="58">
        <f>IF(A65="","",YEAR(A65))</f>
        <v/>
      </c>
      <c r="C65" s="58">
        <f>IF(A65="","",MONTH(A65))</f>
        <v/>
      </c>
      <c r="D65" s="58">
        <f>IF(E65="","",IFERROR(INDEX(BaseIncomeAreas[收入类型],MATCH(E65,BaseIncomeAreas[收入区域],0)),""))</f>
        <v/>
      </c>
      <c r="E65" s="59" t="inlineStr">
        <is>
          <t>崇文中心</t>
        </is>
      </c>
      <c r="F65" s="59" t="inlineStr">
        <is>
          <t>月度收入汇总</t>
        </is>
      </c>
      <c r="G65" s="60" t="n">
        <v>1200</v>
      </c>
      <c r="H65" s="59" t="inlineStr"/>
      <c r="I65" s="61">
        <f>IF(F65="","",IFERROR(INDEX(BaseIncomeItems[提成比例(%)],MATCH(F65,BaseIncomeItems[收支内容],0)),""))</f>
        <v/>
      </c>
      <c r="J65" s="62">
        <f>IF(G65="","",PRODUCT(G65,I65))</f>
        <v/>
      </c>
      <c r="K65" s="61">
        <f>IF(E65="","",IFERROR(INDEX(BaseIncomeAreas[合作分成比例(%)],MATCH(E65,BaseIncomeAreas[收入区域],0)),""))</f>
        <v/>
      </c>
      <c r="L65" s="62">
        <f>IF(G65="","",PRODUCT(G65,K65))</f>
        <v/>
      </c>
      <c r="M65" s="59" t="inlineStr">
        <is>
          <t>导入-直营月报</t>
        </is>
      </c>
      <c r="N65" s="59" t="inlineStr"/>
    </row>
    <row r="66" ht="23" customHeight="1">
      <c r="A66" s="57" t="n">
        <v>46081</v>
      </c>
      <c r="B66" s="58">
        <f>IF(A66="","",YEAR(A66))</f>
        <v/>
      </c>
      <c r="C66" s="58">
        <f>IF(A66="","",MONTH(A66))</f>
        <v/>
      </c>
      <c r="D66" s="58">
        <f>IF(E66="","",IFERROR(INDEX(BaseIncomeAreas[收入类型],MATCH(E66,BaseIncomeAreas[收入区域],0)),""))</f>
        <v/>
      </c>
      <c r="E66" s="59" t="inlineStr">
        <is>
          <t>崇文中心</t>
        </is>
      </c>
      <c r="F66" s="59" t="inlineStr">
        <is>
          <t>月度收入汇总</t>
        </is>
      </c>
      <c r="G66" s="60" t="n">
        <v>580</v>
      </c>
      <c r="H66" s="59" t="inlineStr"/>
      <c r="I66" s="61">
        <f>IF(F66="","",IFERROR(INDEX(BaseIncomeItems[提成比例(%)],MATCH(F66,BaseIncomeItems[收支内容],0)),""))</f>
        <v/>
      </c>
      <c r="J66" s="62">
        <f>IF(G66="","",PRODUCT(G66,I66))</f>
        <v/>
      </c>
      <c r="K66" s="61">
        <f>IF(E66="","",IFERROR(INDEX(BaseIncomeAreas[合作分成比例(%)],MATCH(E66,BaseIncomeAreas[收入区域],0)),""))</f>
        <v/>
      </c>
      <c r="L66" s="62">
        <f>IF(G66="","",PRODUCT(G66,K66))</f>
        <v/>
      </c>
      <c r="M66" s="59" t="inlineStr">
        <is>
          <t>导入-直营月报</t>
        </is>
      </c>
      <c r="N66" s="59" t="inlineStr"/>
    </row>
    <row r="67" ht="23" customHeight="1">
      <c r="A67" s="57" t="n">
        <v>46112</v>
      </c>
      <c r="B67" s="58">
        <f>IF(A67="","",YEAR(A67))</f>
        <v/>
      </c>
      <c r="C67" s="58">
        <f>IF(A67="","",MONTH(A67))</f>
        <v/>
      </c>
      <c r="D67" s="58">
        <f>IF(E67="","",IFERROR(INDEX(BaseIncomeAreas[收入类型],MATCH(E67,BaseIncomeAreas[收入区域],0)),""))</f>
        <v/>
      </c>
      <c r="E67" s="59" t="inlineStr">
        <is>
          <t>崇文中心</t>
        </is>
      </c>
      <c r="F67" s="59" t="inlineStr">
        <is>
          <t>月度收入汇总</t>
        </is>
      </c>
      <c r="G67" s="60" t="n">
        <v>580</v>
      </c>
      <c r="H67" s="59" t="inlineStr"/>
      <c r="I67" s="61">
        <f>IF(F67="","",IFERROR(INDEX(BaseIncomeItems[提成比例(%)],MATCH(F67,BaseIncomeItems[收支内容],0)),""))</f>
        <v/>
      </c>
      <c r="J67" s="62">
        <f>IF(G67="","",PRODUCT(G67,I67))</f>
        <v/>
      </c>
      <c r="K67" s="61">
        <f>IF(E67="","",IFERROR(INDEX(BaseIncomeAreas[合作分成比例(%)],MATCH(E67,BaseIncomeAreas[收入区域],0)),""))</f>
        <v/>
      </c>
      <c r="L67" s="62">
        <f>IF(G67="","",PRODUCT(G67,K67))</f>
        <v/>
      </c>
      <c r="M67" s="59" t="inlineStr">
        <is>
          <t>导入-直营月报</t>
        </is>
      </c>
      <c r="N67" s="59" t="inlineStr"/>
    </row>
    <row r="68" ht="23" customHeight="1">
      <c r="A68" s="57" t="n">
        <v>46142</v>
      </c>
      <c r="B68" s="58">
        <f>IF(A68="","",YEAR(A68))</f>
        <v/>
      </c>
      <c r="C68" s="58">
        <f>IF(A68="","",MONTH(A68))</f>
        <v/>
      </c>
      <c r="D68" s="58">
        <f>IF(E68="","",IFERROR(INDEX(BaseIncomeAreas[收入类型],MATCH(E68,BaseIncomeAreas[收入区域],0)),""))</f>
        <v/>
      </c>
      <c r="E68" s="59" t="inlineStr">
        <is>
          <t>崇文中心</t>
        </is>
      </c>
      <c r="F68" s="59" t="inlineStr">
        <is>
          <t>月度收入汇总</t>
        </is>
      </c>
      <c r="G68" s="60" t="n">
        <v>1560</v>
      </c>
      <c r="H68" s="59" t="inlineStr"/>
      <c r="I68" s="61">
        <f>IF(F68="","",IFERROR(INDEX(BaseIncomeItems[提成比例(%)],MATCH(F68,BaseIncomeItems[收支内容],0)),""))</f>
        <v/>
      </c>
      <c r="J68" s="62">
        <f>IF(G68="","",PRODUCT(G68,I68))</f>
        <v/>
      </c>
      <c r="K68" s="61">
        <f>IF(E68="","",IFERROR(INDEX(BaseIncomeAreas[合作分成比例(%)],MATCH(E68,BaseIncomeAreas[收入区域],0)),""))</f>
        <v/>
      </c>
      <c r="L68" s="62">
        <f>IF(G68="","",PRODUCT(G68,K68))</f>
        <v/>
      </c>
      <c r="M68" s="59" t="inlineStr">
        <is>
          <t>导入-直营月报</t>
        </is>
      </c>
      <c r="N68" s="59" t="inlineStr"/>
    </row>
    <row r="69" ht="23" customHeight="1">
      <c r="A69" s="57" t="n">
        <v>46053</v>
      </c>
      <c r="B69" s="58">
        <f>IF(A69="","",YEAR(A69))</f>
        <v/>
      </c>
      <c r="C69" s="58">
        <f>IF(A69="","",MONTH(A69))</f>
        <v/>
      </c>
      <c r="D69" s="58">
        <f>IF(E69="","",IFERROR(INDEX(BaseIncomeAreas[收入类型],MATCH(E69,BaseIncomeAreas[收入区域],0)),""))</f>
        <v/>
      </c>
      <c r="E69" s="59" t="inlineStr">
        <is>
          <t>大客户/工地</t>
        </is>
      </c>
      <c r="F69" s="59" t="inlineStr">
        <is>
          <t>月度收入汇总</t>
        </is>
      </c>
      <c r="G69" s="60" t="n">
        <v>1000</v>
      </c>
      <c r="H69" s="59" t="inlineStr"/>
      <c r="I69" s="61">
        <f>IF(F69="","",IFERROR(INDEX(BaseIncomeItems[提成比例(%)],MATCH(F69,BaseIncomeItems[收支内容],0)),""))</f>
        <v/>
      </c>
      <c r="J69" s="62">
        <f>IF(G69="","",PRODUCT(G69,I69))</f>
        <v/>
      </c>
      <c r="K69" s="61">
        <f>IF(E69="","",IFERROR(INDEX(BaseIncomeAreas[合作分成比例(%)],MATCH(E69,BaseIncomeAreas[收入区域],0)),""))</f>
        <v/>
      </c>
      <c r="L69" s="62">
        <f>IF(G69="","",PRODUCT(G69,K69))</f>
        <v/>
      </c>
      <c r="M69" s="59" t="inlineStr">
        <is>
          <t>导入-直营月报</t>
        </is>
      </c>
      <c r="N69" s="59" t="inlineStr"/>
    </row>
    <row r="70" ht="23" customHeight="1">
      <c r="A70" s="57" t="n">
        <v>46081</v>
      </c>
      <c r="B70" s="58">
        <f>IF(A70="","",YEAR(A70))</f>
        <v/>
      </c>
      <c r="C70" s="58">
        <f>IF(A70="","",MONTH(A70))</f>
        <v/>
      </c>
      <c r="D70" s="58">
        <f>IF(E70="","",IFERROR(INDEX(BaseIncomeAreas[收入类型],MATCH(E70,BaseIncomeAreas[收入区域],0)),""))</f>
        <v/>
      </c>
      <c r="E70" s="59" t="inlineStr">
        <is>
          <t>大客户/工地</t>
        </is>
      </c>
      <c r="F70" s="59" t="inlineStr">
        <is>
          <t>月度收入汇总</t>
        </is>
      </c>
      <c r="G70" s="60" t="n">
        <v>1000</v>
      </c>
      <c r="H70" s="59" t="inlineStr"/>
      <c r="I70" s="61">
        <f>IF(F70="","",IFERROR(INDEX(BaseIncomeItems[提成比例(%)],MATCH(F70,BaseIncomeItems[收支内容],0)),""))</f>
        <v/>
      </c>
      <c r="J70" s="62">
        <f>IF(G70="","",PRODUCT(G70,I70))</f>
        <v/>
      </c>
      <c r="K70" s="61">
        <f>IF(E70="","",IFERROR(INDEX(BaseIncomeAreas[合作分成比例(%)],MATCH(E70,BaseIncomeAreas[收入区域],0)),""))</f>
        <v/>
      </c>
      <c r="L70" s="62">
        <f>IF(G70="","",PRODUCT(G70,K70))</f>
        <v/>
      </c>
      <c r="M70" s="59" t="inlineStr">
        <is>
          <t>导入-直营月报</t>
        </is>
      </c>
      <c r="N70" s="59" t="inlineStr"/>
    </row>
    <row r="71" ht="23" customHeight="1">
      <c r="A71" s="57" t="n">
        <v>46112</v>
      </c>
      <c r="B71" s="58">
        <f>IF(A71="","",YEAR(A71))</f>
        <v/>
      </c>
      <c r="C71" s="58">
        <f>IF(A71="","",MONTH(A71))</f>
        <v/>
      </c>
      <c r="D71" s="58">
        <f>IF(E71="","",IFERROR(INDEX(BaseIncomeAreas[收入类型],MATCH(E71,BaseIncomeAreas[收入区域],0)),""))</f>
        <v/>
      </c>
      <c r="E71" s="59" t="inlineStr">
        <is>
          <t>大客户/工地</t>
        </is>
      </c>
      <c r="F71" s="59" t="inlineStr">
        <is>
          <t>月度收入汇总</t>
        </is>
      </c>
      <c r="G71" s="60" t="n">
        <v>1000</v>
      </c>
      <c r="H71" s="59" t="inlineStr"/>
      <c r="I71" s="61">
        <f>IF(F71="","",IFERROR(INDEX(BaseIncomeItems[提成比例(%)],MATCH(F71,BaseIncomeItems[收支内容],0)),""))</f>
        <v/>
      </c>
      <c r="J71" s="62">
        <f>IF(G71="","",PRODUCT(G71,I71))</f>
        <v/>
      </c>
      <c r="K71" s="61">
        <f>IF(E71="","",IFERROR(INDEX(BaseIncomeAreas[合作分成比例(%)],MATCH(E71,BaseIncomeAreas[收入区域],0)),""))</f>
        <v/>
      </c>
      <c r="L71" s="62">
        <f>IF(G71="","",PRODUCT(G71,K71))</f>
        <v/>
      </c>
      <c r="M71" s="59" t="inlineStr">
        <is>
          <t>导入-直营月报</t>
        </is>
      </c>
      <c r="N71" s="59" t="inlineStr"/>
    </row>
    <row r="72" ht="23" customHeight="1">
      <c r="A72" s="57" t="n">
        <v>46142</v>
      </c>
      <c r="B72" s="58">
        <f>IF(A72="","",YEAR(A72))</f>
        <v/>
      </c>
      <c r="C72" s="58">
        <f>IF(A72="","",MONTH(A72))</f>
        <v/>
      </c>
      <c r="D72" s="58">
        <f>IF(E72="","",IFERROR(INDEX(BaseIncomeAreas[收入类型],MATCH(E72,BaseIncomeAreas[收入区域],0)),""))</f>
        <v/>
      </c>
      <c r="E72" s="59" t="inlineStr">
        <is>
          <t>大客户/工地</t>
        </is>
      </c>
      <c r="F72" s="59" t="inlineStr">
        <is>
          <t>月度收入汇总</t>
        </is>
      </c>
      <c r="G72" s="60" t="n">
        <v>1000</v>
      </c>
      <c r="H72" s="59" t="inlineStr"/>
      <c r="I72" s="61">
        <f>IF(F72="","",IFERROR(INDEX(BaseIncomeItems[提成比例(%)],MATCH(F72,BaseIncomeItems[收支内容],0)),""))</f>
        <v/>
      </c>
      <c r="J72" s="62">
        <f>IF(G72="","",PRODUCT(G72,I72))</f>
        <v/>
      </c>
      <c r="K72" s="61">
        <f>IF(E72="","",IFERROR(INDEX(BaseIncomeAreas[合作分成比例(%)],MATCH(E72,BaseIncomeAreas[收入区域],0)),""))</f>
        <v/>
      </c>
      <c r="L72" s="62">
        <f>IF(G72="","",PRODUCT(G72,K72))</f>
        <v/>
      </c>
      <c r="M72" s="59" t="inlineStr">
        <is>
          <t>导入-直营月报</t>
        </is>
      </c>
      <c r="N72" s="59" t="inlineStr"/>
    </row>
    <row r="73" ht="23" customHeight="1">
      <c r="A73" s="57" t="n">
        <v>46173</v>
      </c>
      <c r="B73" s="58">
        <f>IF(A73="","",YEAR(A73))</f>
        <v/>
      </c>
      <c r="C73" s="58">
        <f>IF(A73="","",MONTH(A73))</f>
        <v/>
      </c>
      <c r="D73" s="58">
        <f>IF(E73="","",IFERROR(INDEX(BaseIncomeAreas[收入类型],MATCH(E73,BaseIncomeAreas[收入区域],0)),""))</f>
        <v/>
      </c>
      <c r="E73" s="59" t="inlineStr">
        <is>
          <t>大客户/工地</t>
        </is>
      </c>
      <c r="F73" s="59" t="inlineStr">
        <is>
          <t>月度收入汇总</t>
        </is>
      </c>
      <c r="G73" s="60" t="n">
        <v>1000</v>
      </c>
      <c r="H73" s="59" t="inlineStr"/>
      <c r="I73" s="61">
        <f>IF(F73="","",IFERROR(INDEX(BaseIncomeItems[提成比例(%)],MATCH(F73,BaseIncomeItems[收支内容],0)),""))</f>
        <v/>
      </c>
      <c r="J73" s="62">
        <f>IF(G73="","",PRODUCT(G73,I73))</f>
        <v/>
      </c>
      <c r="K73" s="61">
        <f>IF(E73="","",IFERROR(INDEX(BaseIncomeAreas[合作分成比例(%)],MATCH(E73,BaseIncomeAreas[收入区域],0)),""))</f>
        <v/>
      </c>
      <c r="L73" s="62">
        <f>IF(G73="","",PRODUCT(G73,K73))</f>
        <v/>
      </c>
      <c r="M73" s="59" t="inlineStr">
        <is>
          <t>导入-直营月报</t>
        </is>
      </c>
      <c r="N73" s="59" t="inlineStr"/>
    </row>
    <row r="74" ht="23" customHeight="1">
      <c r="A74" s="57" t="n">
        <v>46112</v>
      </c>
      <c r="B74" s="58">
        <f>IF(A74="","",YEAR(A74))</f>
        <v/>
      </c>
      <c r="C74" s="58">
        <f>IF(A74="","",MONTH(A74))</f>
        <v/>
      </c>
      <c r="D74" s="58">
        <f>IF(E74="","",IFERROR(INDEX(BaseIncomeAreas[收入类型],MATCH(E74,BaseIncomeAreas[收入区域],0)),""))</f>
        <v/>
      </c>
      <c r="E74" s="59" t="inlineStr">
        <is>
          <t>其他宽带</t>
        </is>
      </c>
      <c r="F74" s="59" t="inlineStr">
        <is>
          <t>月度收入汇总</t>
        </is>
      </c>
      <c r="G74" s="60" t="n">
        <v>540</v>
      </c>
      <c r="H74" s="59" t="inlineStr"/>
      <c r="I74" s="61">
        <f>IF(F74="","",IFERROR(INDEX(BaseIncomeItems[提成比例(%)],MATCH(F74,BaseIncomeItems[收支内容],0)),""))</f>
        <v/>
      </c>
      <c r="J74" s="62">
        <f>IF(G74="","",PRODUCT(G74,I74))</f>
        <v/>
      </c>
      <c r="K74" s="61">
        <f>IF(E74="","",IFERROR(INDEX(BaseIncomeAreas[合作分成比例(%)],MATCH(E74,BaseIncomeAreas[收入区域],0)),""))</f>
        <v/>
      </c>
      <c r="L74" s="62">
        <f>IF(G74="","",PRODUCT(G74,K74))</f>
        <v/>
      </c>
      <c r="M74" s="59" t="inlineStr">
        <is>
          <t>导入-直营月报</t>
        </is>
      </c>
      <c r="N74" s="59" t="inlineStr"/>
    </row>
    <row r="75" ht="23" customHeight="1">
      <c r="A75" s="57" t="n">
        <v>46142</v>
      </c>
      <c r="B75" s="58">
        <f>IF(A75="","",YEAR(A75))</f>
        <v/>
      </c>
      <c r="C75" s="58">
        <f>IF(A75="","",MONTH(A75))</f>
        <v/>
      </c>
      <c r="D75" s="58">
        <f>IF(E75="","",IFERROR(INDEX(BaseIncomeAreas[收入类型],MATCH(E75,BaseIncomeAreas[收入区域],0)),""))</f>
        <v/>
      </c>
      <c r="E75" s="59" t="inlineStr">
        <is>
          <t>其他宽带</t>
        </is>
      </c>
      <c r="F75" s="59" t="inlineStr">
        <is>
          <t>月度收入汇总</t>
        </is>
      </c>
      <c r="G75" s="60" t="n">
        <v>2430</v>
      </c>
      <c r="H75" s="59" t="inlineStr"/>
      <c r="I75" s="61">
        <f>IF(F75="","",IFERROR(INDEX(BaseIncomeItems[提成比例(%)],MATCH(F75,BaseIncomeItems[收支内容],0)),""))</f>
        <v/>
      </c>
      <c r="J75" s="62">
        <f>IF(G75="","",PRODUCT(G75,I75))</f>
        <v/>
      </c>
      <c r="K75" s="61">
        <f>IF(E75="","",IFERROR(INDEX(BaseIncomeAreas[合作分成比例(%)],MATCH(E75,BaseIncomeAreas[收入区域],0)),""))</f>
        <v/>
      </c>
      <c r="L75" s="62">
        <f>IF(G75="","",PRODUCT(G75,K75))</f>
        <v/>
      </c>
      <c r="M75" s="59" t="inlineStr">
        <is>
          <t>导入-直营月报</t>
        </is>
      </c>
      <c r="N75" s="59" t="inlineStr"/>
    </row>
    <row r="76" ht="23" customHeight="1">
      <c r="A76" s="57" t="n">
        <v>46173</v>
      </c>
      <c r="B76" s="58">
        <f>IF(A76="","",YEAR(A76))</f>
        <v/>
      </c>
      <c r="C76" s="58">
        <f>IF(A76="","",MONTH(A76))</f>
        <v/>
      </c>
      <c r="D76" s="58">
        <f>IF(E76="","",IFERROR(INDEX(BaseIncomeAreas[收入类型],MATCH(E76,BaseIncomeAreas[收入区域],0)),""))</f>
        <v/>
      </c>
      <c r="E76" s="59" t="inlineStr">
        <is>
          <t>其他宽带</t>
        </is>
      </c>
      <c r="F76" s="59" t="inlineStr">
        <is>
          <t>月度收入汇总</t>
        </is>
      </c>
      <c r="G76" s="60" t="n">
        <v>1760</v>
      </c>
      <c r="H76" s="59" t="inlineStr"/>
      <c r="I76" s="61">
        <f>IF(F76="","",IFERROR(INDEX(BaseIncomeItems[提成比例(%)],MATCH(F76,BaseIncomeItems[收支内容],0)),""))</f>
        <v/>
      </c>
      <c r="J76" s="62">
        <f>IF(G76="","",PRODUCT(G76,I76))</f>
        <v/>
      </c>
      <c r="K76" s="61">
        <f>IF(E76="","",IFERROR(INDEX(BaseIncomeAreas[合作分成比例(%)],MATCH(E76,BaseIncomeAreas[收入区域],0)),""))</f>
        <v/>
      </c>
      <c r="L76" s="62">
        <f>IF(G76="","",PRODUCT(G76,K76))</f>
        <v/>
      </c>
      <c r="M76" s="59" t="inlineStr">
        <is>
          <t>导入-直营月报</t>
        </is>
      </c>
      <c r="N76" s="59" t="inlineStr"/>
    </row>
    <row r="77" ht="23" customHeight="1">
      <c r="A77" s="57" t="n">
        <v>46053</v>
      </c>
      <c r="B77" s="58">
        <f>IF(A77="","",YEAR(A77))</f>
        <v/>
      </c>
      <c r="C77" s="58">
        <f>IF(A77="","",MONTH(A77))</f>
        <v/>
      </c>
      <c r="D77" s="58">
        <f>IF(E77="","",IFERROR(INDEX(BaseIncomeAreas[收入类型],MATCH(E77,BaseIncomeAreas[收入区域],0)),""))</f>
        <v/>
      </c>
      <c r="E77" s="59" t="inlineStr">
        <is>
          <t>外校城</t>
        </is>
      </c>
      <c r="F77" s="59" t="inlineStr">
        <is>
          <t>合作项目月度收入</t>
        </is>
      </c>
      <c r="G77" s="60" t="n">
        <v>2380</v>
      </c>
      <c r="H77" s="59" t="inlineStr"/>
      <c r="I77" s="61">
        <f>IF(F77="","",IFERROR(INDEX(BaseIncomeItems[提成比例(%)],MATCH(F77,BaseIncomeItems[收支内容],0)),""))</f>
        <v/>
      </c>
      <c r="J77" s="62">
        <f>IF(G77="","",PRODUCT(G77,I77))</f>
        <v/>
      </c>
      <c r="K77" s="61">
        <f>IF(E77="","",IFERROR(INDEX(BaseIncomeAreas[合作分成比例(%)],MATCH(E77,BaseIncomeAreas[收入区域],0)),""))</f>
        <v/>
      </c>
      <c r="L77" s="62">
        <f>IF(G77="","",PRODUCT(G77,K77))</f>
        <v/>
      </c>
      <c r="M77" s="59" t="inlineStr">
        <is>
          <t>导入-合作月报</t>
        </is>
      </c>
      <c r="N77" s="59" t="inlineStr"/>
    </row>
    <row r="78" ht="23" customHeight="1">
      <c r="A78" s="57" t="n">
        <v>46081</v>
      </c>
      <c r="B78" s="58">
        <f>IF(A78="","",YEAR(A78))</f>
        <v/>
      </c>
      <c r="C78" s="58">
        <f>IF(A78="","",MONTH(A78))</f>
        <v/>
      </c>
      <c r="D78" s="58">
        <f>IF(E78="","",IFERROR(INDEX(BaseIncomeAreas[收入类型],MATCH(E78,BaseIncomeAreas[收入区域],0)),""))</f>
        <v/>
      </c>
      <c r="E78" s="59" t="inlineStr">
        <is>
          <t>外校城</t>
        </is>
      </c>
      <c r="F78" s="59" t="inlineStr">
        <is>
          <t>合作项目月度收入</t>
        </is>
      </c>
      <c r="G78" s="60" t="n">
        <v>2090</v>
      </c>
      <c r="H78" s="59" t="inlineStr"/>
      <c r="I78" s="61">
        <f>IF(F78="","",IFERROR(INDEX(BaseIncomeItems[提成比例(%)],MATCH(F78,BaseIncomeItems[收支内容],0)),""))</f>
        <v/>
      </c>
      <c r="J78" s="62">
        <f>IF(G78="","",PRODUCT(G78,I78))</f>
        <v/>
      </c>
      <c r="K78" s="61">
        <f>IF(E78="","",IFERROR(INDEX(BaseIncomeAreas[合作分成比例(%)],MATCH(E78,BaseIncomeAreas[收入区域],0)),""))</f>
        <v/>
      </c>
      <c r="L78" s="62">
        <f>IF(G78="","",PRODUCT(G78,K78))</f>
        <v/>
      </c>
      <c r="M78" s="59" t="inlineStr">
        <is>
          <t>导入-合作月报</t>
        </is>
      </c>
      <c r="N78" s="59" t="inlineStr"/>
    </row>
    <row r="79" ht="23" customHeight="1">
      <c r="A79" s="57" t="n">
        <v>46112</v>
      </c>
      <c r="B79" s="58">
        <f>IF(A79="","",YEAR(A79))</f>
        <v/>
      </c>
      <c r="C79" s="58">
        <f>IF(A79="","",MONTH(A79))</f>
        <v/>
      </c>
      <c r="D79" s="58">
        <f>IF(E79="","",IFERROR(INDEX(BaseIncomeAreas[收入类型],MATCH(E79,BaseIncomeAreas[收入区域],0)),""))</f>
        <v/>
      </c>
      <c r="E79" s="59" t="inlineStr">
        <is>
          <t>外校城</t>
        </is>
      </c>
      <c r="F79" s="59" t="inlineStr">
        <is>
          <t>合作项目月度收入</t>
        </is>
      </c>
      <c r="G79" s="60" t="n">
        <v>2825</v>
      </c>
      <c r="H79" s="59" t="inlineStr"/>
      <c r="I79" s="61">
        <f>IF(F79="","",IFERROR(INDEX(BaseIncomeItems[提成比例(%)],MATCH(F79,BaseIncomeItems[收支内容],0)),""))</f>
        <v/>
      </c>
      <c r="J79" s="62">
        <f>IF(G79="","",PRODUCT(G79,I79))</f>
        <v/>
      </c>
      <c r="K79" s="61">
        <f>IF(E79="","",IFERROR(INDEX(BaseIncomeAreas[合作分成比例(%)],MATCH(E79,BaseIncomeAreas[收入区域],0)),""))</f>
        <v/>
      </c>
      <c r="L79" s="62">
        <f>IF(G79="","",PRODUCT(G79,K79))</f>
        <v/>
      </c>
      <c r="M79" s="59" t="inlineStr">
        <is>
          <t>导入-合作月报</t>
        </is>
      </c>
      <c r="N79" s="59" t="inlineStr"/>
    </row>
    <row r="80" ht="23" customHeight="1">
      <c r="A80" s="57" t="n">
        <v>46142</v>
      </c>
      <c r="B80" s="58">
        <f>IF(A80="","",YEAR(A80))</f>
        <v/>
      </c>
      <c r="C80" s="58">
        <f>IF(A80="","",MONTH(A80))</f>
        <v/>
      </c>
      <c r="D80" s="58">
        <f>IF(E80="","",IFERROR(INDEX(BaseIncomeAreas[收入类型],MATCH(E80,BaseIncomeAreas[收入区域],0)),""))</f>
        <v/>
      </c>
      <c r="E80" s="59" t="inlineStr">
        <is>
          <t>外校城</t>
        </is>
      </c>
      <c r="F80" s="59" t="inlineStr">
        <is>
          <t>合作项目月度收入</t>
        </is>
      </c>
      <c r="G80" s="60" t="n">
        <v>2740</v>
      </c>
      <c r="H80" s="59" t="inlineStr"/>
      <c r="I80" s="61">
        <f>IF(F80="","",IFERROR(INDEX(BaseIncomeItems[提成比例(%)],MATCH(F80,BaseIncomeItems[收支内容],0)),""))</f>
        <v/>
      </c>
      <c r="J80" s="62">
        <f>IF(G80="","",PRODUCT(G80,I80))</f>
        <v/>
      </c>
      <c r="K80" s="61">
        <f>IF(E80="","",IFERROR(INDEX(BaseIncomeAreas[合作分成比例(%)],MATCH(E80,BaseIncomeAreas[收入区域],0)),""))</f>
        <v/>
      </c>
      <c r="L80" s="62">
        <f>IF(G80="","",PRODUCT(G80,K80))</f>
        <v/>
      </c>
      <c r="M80" s="59" t="inlineStr">
        <is>
          <t>导入-合作月报</t>
        </is>
      </c>
      <c r="N80" s="59" t="inlineStr"/>
    </row>
    <row r="81" ht="23" customHeight="1">
      <c r="A81" s="57" t="n">
        <v>46173</v>
      </c>
      <c r="B81" s="58">
        <f>IF(A81="","",YEAR(A81))</f>
        <v/>
      </c>
      <c r="C81" s="58">
        <f>IF(A81="","",MONTH(A81))</f>
        <v/>
      </c>
      <c r="D81" s="58">
        <f>IF(E81="","",IFERROR(INDEX(BaseIncomeAreas[收入类型],MATCH(E81,BaseIncomeAreas[收入区域],0)),""))</f>
        <v/>
      </c>
      <c r="E81" s="59" t="inlineStr">
        <is>
          <t>外校城</t>
        </is>
      </c>
      <c r="F81" s="59" t="inlineStr">
        <is>
          <t>合作项目月度收入</t>
        </is>
      </c>
      <c r="G81" s="60" t="n">
        <v>3060</v>
      </c>
      <c r="H81" s="59" t="inlineStr"/>
      <c r="I81" s="61">
        <f>IF(F81="","",IFERROR(INDEX(BaseIncomeItems[提成比例(%)],MATCH(F81,BaseIncomeItems[收支内容],0)),""))</f>
        <v/>
      </c>
      <c r="J81" s="62">
        <f>IF(G81="","",PRODUCT(G81,I81))</f>
        <v/>
      </c>
      <c r="K81" s="61">
        <f>IF(E81="","",IFERROR(INDEX(BaseIncomeAreas[合作分成比例(%)],MATCH(E81,BaseIncomeAreas[收入区域],0)),""))</f>
        <v/>
      </c>
      <c r="L81" s="62">
        <f>IF(G81="","",PRODUCT(G81,K81))</f>
        <v/>
      </c>
      <c r="M81" s="59" t="inlineStr">
        <is>
          <t>导入-合作月报</t>
        </is>
      </c>
      <c r="N81" s="59" t="inlineStr"/>
    </row>
    <row r="82" ht="23" customHeight="1">
      <c r="A82" s="57" t="n">
        <v>46053</v>
      </c>
      <c r="B82" s="58">
        <f>IF(A82="","",YEAR(A82))</f>
        <v/>
      </c>
      <c r="C82" s="58">
        <f>IF(A82="","",MONTH(A82))</f>
        <v/>
      </c>
      <c r="D82" s="58">
        <f>IF(E82="","",IFERROR(INDEX(BaseIncomeAreas[收入类型],MATCH(E82,BaseIncomeAreas[收入区域],0)),""))</f>
        <v/>
      </c>
      <c r="E82" s="59" t="inlineStr">
        <is>
          <t>四美塘</t>
        </is>
      </c>
      <c r="F82" s="59" t="inlineStr">
        <is>
          <t>合作项目月度收入</t>
        </is>
      </c>
      <c r="G82" s="60" t="n">
        <v>3260</v>
      </c>
      <c r="H82" s="59" t="inlineStr"/>
      <c r="I82" s="61">
        <f>IF(F82="","",IFERROR(INDEX(BaseIncomeItems[提成比例(%)],MATCH(F82,BaseIncomeItems[收支内容],0)),""))</f>
        <v/>
      </c>
      <c r="J82" s="62">
        <f>IF(G82="","",PRODUCT(G82,I82))</f>
        <v/>
      </c>
      <c r="K82" s="61">
        <f>IF(E82="","",IFERROR(INDEX(BaseIncomeAreas[合作分成比例(%)],MATCH(E82,BaseIncomeAreas[收入区域],0)),""))</f>
        <v/>
      </c>
      <c r="L82" s="62">
        <f>IF(G82="","",PRODUCT(G82,K82))</f>
        <v/>
      </c>
      <c r="M82" s="59" t="inlineStr">
        <is>
          <t>导入-合作月报</t>
        </is>
      </c>
      <c r="N82" s="59" t="inlineStr"/>
    </row>
    <row r="83" ht="23" customHeight="1">
      <c r="A83" s="57" t="n">
        <v>46081</v>
      </c>
      <c r="B83" s="58">
        <f>IF(A83="","",YEAR(A83))</f>
        <v/>
      </c>
      <c r="C83" s="58">
        <f>IF(A83="","",MONTH(A83))</f>
        <v/>
      </c>
      <c r="D83" s="58">
        <f>IF(E83="","",IFERROR(INDEX(BaseIncomeAreas[收入类型],MATCH(E83,BaseIncomeAreas[收入区域],0)),""))</f>
        <v/>
      </c>
      <c r="E83" s="59" t="inlineStr">
        <is>
          <t>四美塘</t>
        </is>
      </c>
      <c r="F83" s="59" t="inlineStr">
        <is>
          <t>合作项目月度收入</t>
        </is>
      </c>
      <c r="G83" s="60" t="n">
        <v>3275</v>
      </c>
      <c r="H83" s="59" t="inlineStr"/>
      <c r="I83" s="61">
        <f>IF(F83="","",IFERROR(INDEX(BaseIncomeItems[提成比例(%)],MATCH(F83,BaseIncomeItems[收支内容],0)),""))</f>
        <v/>
      </c>
      <c r="J83" s="62">
        <f>IF(G83="","",PRODUCT(G83,I83))</f>
        <v/>
      </c>
      <c r="K83" s="61">
        <f>IF(E83="","",IFERROR(INDEX(BaseIncomeAreas[合作分成比例(%)],MATCH(E83,BaseIncomeAreas[收入区域],0)),""))</f>
        <v/>
      </c>
      <c r="L83" s="62">
        <f>IF(G83="","",PRODUCT(G83,K83))</f>
        <v/>
      </c>
      <c r="M83" s="59" t="inlineStr">
        <is>
          <t>导入-合作月报</t>
        </is>
      </c>
      <c r="N83" s="59" t="inlineStr"/>
    </row>
    <row r="84" ht="23" customHeight="1">
      <c r="A84" s="57" t="n">
        <v>46112</v>
      </c>
      <c r="B84" s="58">
        <f>IF(A84="","",YEAR(A84))</f>
        <v/>
      </c>
      <c r="C84" s="58">
        <f>IF(A84="","",MONTH(A84))</f>
        <v/>
      </c>
      <c r="D84" s="58">
        <f>IF(E84="","",IFERROR(INDEX(BaseIncomeAreas[收入类型],MATCH(E84,BaseIncomeAreas[收入区域],0)),""))</f>
        <v/>
      </c>
      <c r="E84" s="59" t="inlineStr">
        <is>
          <t>四美塘</t>
        </is>
      </c>
      <c r="F84" s="59" t="inlineStr">
        <is>
          <t>合作项目月度收入</t>
        </is>
      </c>
      <c r="G84" s="60" t="n">
        <v>3745</v>
      </c>
      <c r="H84" s="59" t="inlineStr"/>
      <c r="I84" s="61">
        <f>IF(F84="","",IFERROR(INDEX(BaseIncomeItems[提成比例(%)],MATCH(F84,BaseIncomeItems[收支内容],0)),""))</f>
        <v/>
      </c>
      <c r="J84" s="62">
        <f>IF(G84="","",PRODUCT(G84,I84))</f>
        <v/>
      </c>
      <c r="K84" s="61">
        <f>IF(E84="","",IFERROR(INDEX(BaseIncomeAreas[合作分成比例(%)],MATCH(E84,BaseIncomeAreas[收入区域],0)),""))</f>
        <v/>
      </c>
      <c r="L84" s="62">
        <f>IF(G84="","",PRODUCT(G84,K84))</f>
        <v/>
      </c>
      <c r="M84" s="59" t="inlineStr">
        <is>
          <t>导入-合作月报</t>
        </is>
      </c>
      <c r="N84" s="59" t="inlineStr"/>
    </row>
    <row r="85" ht="23" customHeight="1">
      <c r="A85" s="57" t="n">
        <v>46142</v>
      </c>
      <c r="B85" s="58">
        <f>IF(A85="","",YEAR(A85))</f>
        <v/>
      </c>
      <c r="C85" s="58">
        <f>IF(A85="","",MONTH(A85))</f>
        <v/>
      </c>
      <c r="D85" s="58">
        <f>IF(E85="","",IFERROR(INDEX(BaseIncomeAreas[收入类型],MATCH(E85,BaseIncomeAreas[收入区域],0)),""))</f>
        <v/>
      </c>
      <c r="E85" s="59" t="inlineStr">
        <is>
          <t>四美塘</t>
        </is>
      </c>
      <c r="F85" s="59" t="inlineStr">
        <is>
          <t>合作项目月度收入</t>
        </is>
      </c>
      <c r="G85" s="60" t="n">
        <v>3530</v>
      </c>
      <c r="H85" s="59" t="inlineStr"/>
      <c r="I85" s="61">
        <f>IF(F85="","",IFERROR(INDEX(BaseIncomeItems[提成比例(%)],MATCH(F85,BaseIncomeItems[收支内容],0)),""))</f>
        <v/>
      </c>
      <c r="J85" s="62">
        <f>IF(G85="","",PRODUCT(G85,I85))</f>
        <v/>
      </c>
      <c r="K85" s="61">
        <f>IF(E85="","",IFERROR(INDEX(BaseIncomeAreas[合作分成比例(%)],MATCH(E85,BaseIncomeAreas[收入区域],0)),""))</f>
        <v/>
      </c>
      <c r="L85" s="62">
        <f>IF(G85="","",PRODUCT(G85,K85))</f>
        <v/>
      </c>
      <c r="M85" s="59" t="inlineStr">
        <is>
          <t>导入-合作月报</t>
        </is>
      </c>
      <c r="N85" s="59" t="inlineStr"/>
    </row>
    <row r="86" ht="23" customHeight="1">
      <c r="A86" s="57" t="n">
        <v>46173</v>
      </c>
      <c r="B86" s="58">
        <f>IF(A86="","",YEAR(A86))</f>
        <v/>
      </c>
      <c r="C86" s="58">
        <f>IF(A86="","",MONTH(A86))</f>
        <v/>
      </c>
      <c r="D86" s="58">
        <f>IF(E86="","",IFERROR(INDEX(BaseIncomeAreas[收入类型],MATCH(E86,BaseIncomeAreas[收入区域],0)),""))</f>
        <v/>
      </c>
      <c r="E86" s="59" t="inlineStr">
        <is>
          <t>四美塘</t>
        </is>
      </c>
      <c r="F86" s="59" t="inlineStr">
        <is>
          <t>合作项目月度收入</t>
        </is>
      </c>
      <c r="G86" s="60" t="n">
        <v>4745</v>
      </c>
      <c r="H86" s="59" t="inlineStr"/>
      <c r="I86" s="61">
        <f>IF(F86="","",IFERROR(INDEX(BaseIncomeItems[提成比例(%)],MATCH(F86,BaseIncomeItems[收支内容],0)),""))</f>
        <v/>
      </c>
      <c r="J86" s="62">
        <f>IF(G86="","",PRODUCT(G86,I86))</f>
        <v/>
      </c>
      <c r="K86" s="61">
        <f>IF(E86="","",IFERROR(INDEX(BaseIncomeAreas[合作分成比例(%)],MATCH(E86,BaseIncomeAreas[收入区域],0)),""))</f>
        <v/>
      </c>
      <c r="L86" s="62">
        <f>IF(G86="","",PRODUCT(G86,K86))</f>
        <v/>
      </c>
      <c r="M86" s="59" t="inlineStr">
        <is>
          <t>导入-合作月报</t>
        </is>
      </c>
      <c r="N86" s="59" t="inlineStr"/>
    </row>
    <row r="87" ht="23" customHeight="1">
      <c r="A87" s="57" t="n">
        <v>46053</v>
      </c>
      <c r="B87" s="58">
        <f>IF(A87="","",YEAR(A87))</f>
        <v/>
      </c>
      <c r="C87" s="58">
        <f>IF(A87="","",MONTH(A87))</f>
        <v/>
      </c>
      <c r="D87" s="58">
        <f>IF(E87="","",IFERROR(INDEX(BaseIncomeAreas[收入类型],MATCH(E87,BaseIncomeAreas[收入区域],0)),""))</f>
        <v/>
      </c>
      <c r="E87" s="59" t="inlineStr">
        <is>
          <t>一光年拓创公寓</t>
        </is>
      </c>
      <c r="F87" s="59" t="inlineStr">
        <is>
          <t>合作项目月度收入</t>
        </is>
      </c>
      <c r="G87" s="60" t="n">
        <v>2250</v>
      </c>
      <c r="H87" s="59" t="inlineStr"/>
      <c r="I87" s="61">
        <f>IF(F87="","",IFERROR(INDEX(BaseIncomeItems[提成比例(%)],MATCH(F87,BaseIncomeItems[收支内容],0)),""))</f>
        <v/>
      </c>
      <c r="J87" s="62">
        <f>IF(G87="","",PRODUCT(G87,I87))</f>
        <v/>
      </c>
      <c r="K87" s="61">
        <f>IF(E87="","",IFERROR(INDEX(BaseIncomeAreas[合作分成比例(%)],MATCH(E87,BaseIncomeAreas[收入区域],0)),""))</f>
        <v/>
      </c>
      <c r="L87" s="62">
        <f>IF(G87="","",PRODUCT(G87,K87))</f>
        <v/>
      </c>
      <c r="M87" s="59" t="inlineStr">
        <is>
          <t>导入-合作月报</t>
        </is>
      </c>
      <c r="N87" s="59" t="inlineStr"/>
    </row>
    <row r="88" ht="23" customHeight="1">
      <c r="A88" s="57" t="n">
        <v>46081</v>
      </c>
      <c r="B88" s="58">
        <f>IF(A88="","",YEAR(A88))</f>
        <v/>
      </c>
      <c r="C88" s="58">
        <f>IF(A88="","",MONTH(A88))</f>
        <v/>
      </c>
      <c r="D88" s="58">
        <f>IF(E88="","",IFERROR(INDEX(BaseIncomeAreas[收入类型],MATCH(E88,BaseIncomeAreas[收入区域],0)),""))</f>
        <v/>
      </c>
      <c r="E88" s="59" t="inlineStr">
        <is>
          <t>一光年拓创公寓</t>
        </is>
      </c>
      <c r="F88" s="59" t="inlineStr">
        <is>
          <t>合作项目月度收入</t>
        </is>
      </c>
      <c r="G88" s="60" t="n">
        <v>1530</v>
      </c>
      <c r="H88" s="59" t="inlineStr"/>
      <c r="I88" s="61">
        <f>IF(F88="","",IFERROR(INDEX(BaseIncomeItems[提成比例(%)],MATCH(F88,BaseIncomeItems[收支内容],0)),""))</f>
        <v/>
      </c>
      <c r="J88" s="62">
        <f>IF(G88="","",PRODUCT(G88,I88))</f>
        <v/>
      </c>
      <c r="K88" s="61">
        <f>IF(E88="","",IFERROR(INDEX(BaseIncomeAreas[合作分成比例(%)],MATCH(E88,BaseIncomeAreas[收入区域],0)),""))</f>
        <v/>
      </c>
      <c r="L88" s="62">
        <f>IF(G88="","",PRODUCT(G88,K88))</f>
        <v/>
      </c>
      <c r="M88" s="59" t="inlineStr">
        <is>
          <t>导入-合作月报</t>
        </is>
      </c>
      <c r="N88" s="59" t="inlineStr"/>
    </row>
    <row r="89" ht="23" customHeight="1">
      <c r="A89" s="57" t="n">
        <v>46112</v>
      </c>
      <c r="B89" s="58">
        <f>IF(A89="","",YEAR(A89))</f>
        <v/>
      </c>
      <c r="C89" s="58">
        <f>IF(A89="","",MONTH(A89))</f>
        <v/>
      </c>
      <c r="D89" s="58">
        <f>IF(E89="","",IFERROR(INDEX(BaseIncomeAreas[收入类型],MATCH(E89,BaseIncomeAreas[收入区域],0)),""))</f>
        <v/>
      </c>
      <c r="E89" s="59" t="inlineStr">
        <is>
          <t>一光年拓创公寓</t>
        </is>
      </c>
      <c r="F89" s="59" t="inlineStr">
        <is>
          <t>合作项目月度收入</t>
        </is>
      </c>
      <c r="G89" s="60" t="n">
        <v>2595</v>
      </c>
      <c r="H89" s="59" t="inlineStr"/>
      <c r="I89" s="61">
        <f>IF(F89="","",IFERROR(INDEX(BaseIncomeItems[提成比例(%)],MATCH(F89,BaseIncomeItems[收支内容],0)),""))</f>
        <v/>
      </c>
      <c r="J89" s="62">
        <f>IF(G89="","",PRODUCT(G89,I89))</f>
        <v/>
      </c>
      <c r="K89" s="61">
        <f>IF(E89="","",IFERROR(INDEX(BaseIncomeAreas[合作分成比例(%)],MATCH(E89,BaseIncomeAreas[收入区域],0)),""))</f>
        <v/>
      </c>
      <c r="L89" s="62">
        <f>IF(G89="","",PRODUCT(G89,K89))</f>
        <v/>
      </c>
      <c r="M89" s="59" t="inlineStr">
        <is>
          <t>导入-合作月报</t>
        </is>
      </c>
      <c r="N89" s="59" t="inlineStr"/>
    </row>
    <row r="90" ht="23" customHeight="1">
      <c r="A90" s="57" t="n">
        <v>46142</v>
      </c>
      <c r="B90" s="58">
        <f>IF(A90="","",YEAR(A90))</f>
        <v/>
      </c>
      <c r="C90" s="58">
        <f>IF(A90="","",MONTH(A90))</f>
        <v/>
      </c>
      <c r="D90" s="58">
        <f>IF(E90="","",IFERROR(INDEX(BaseIncomeAreas[收入类型],MATCH(E90,BaseIncomeAreas[收入区域],0)),""))</f>
        <v/>
      </c>
      <c r="E90" s="59" t="inlineStr">
        <is>
          <t>一光年拓创公寓</t>
        </is>
      </c>
      <c r="F90" s="59" t="inlineStr">
        <is>
          <t>合作项目月度收入</t>
        </is>
      </c>
      <c r="G90" s="60" t="n">
        <v>1668</v>
      </c>
      <c r="H90" s="59" t="inlineStr"/>
      <c r="I90" s="61">
        <f>IF(F90="","",IFERROR(INDEX(BaseIncomeItems[提成比例(%)],MATCH(F90,BaseIncomeItems[收支内容],0)),""))</f>
        <v/>
      </c>
      <c r="J90" s="62">
        <f>IF(G90="","",PRODUCT(G90,I90))</f>
        <v/>
      </c>
      <c r="K90" s="61">
        <f>IF(E90="","",IFERROR(INDEX(BaseIncomeAreas[合作分成比例(%)],MATCH(E90,BaseIncomeAreas[收入区域],0)),""))</f>
        <v/>
      </c>
      <c r="L90" s="62">
        <f>IF(G90="","",PRODUCT(G90,K90))</f>
        <v/>
      </c>
      <c r="M90" s="59" t="inlineStr">
        <is>
          <t>导入-合作月报</t>
        </is>
      </c>
      <c r="N90" s="59" t="inlineStr"/>
    </row>
    <row r="91" ht="23" customHeight="1">
      <c r="A91" s="57" t="n">
        <v>46173</v>
      </c>
      <c r="B91" s="58">
        <f>IF(A91="","",YEAR(A91))</f>
        <v/>
      </c>
      <c r="C91" s="58">
        <f>IF(A91="","",MONTH(A91))</f>
        <v/>
      </c>
      <c r="D91" s="58">
        <f>IF(E91="","",IFERROR(INDEX(BaseIncomeAreas[收入类型],MATCH(E91,BaseIncomeAreas[收入区域],0)),""))</f>
        <v/>
      </c>
      <c r="E91" s="59" t="inlineStr">
        <is>
          <t>一光年拓创公寓</t>
        </is>
      </c>
      <c r="F91" s="59" t="inlineStr">
        <is>
          <t>合作项目月度收入</t>
        </is>
      </c>
      <c r="G91" s="60" t="n">
        <v>2548</v>
      </c>
      <c r="H91" s="59" t="inlineStr"/>
      <c r="I91" s="61">
        <f>IF(F91="","",IFERROR(INDEX(BaseIncomeItems[提成比例(%)],MATCH(F91,BaseIncomeItems[收支内容],0)),""))</f>
        <v/>
      </c>
      <c r="J91" s="62">
        <f>IF(G91="","",PRODUCT(G91,I91))</f>
        <v/>
      </c>
      <c r="K91" s="61">
        <f>IF(E91="","",IFERROR(INDEX(BaseIncomeAreas[合作分成比例(%)],MATCH(E91,BaseIncomeAreas[收入区域],0)),""))</f>
        <v/>
      </c>
      <c r="L91" s="62">
        <f>IF(G91="","",PRODUCT(G91,K91))</f>
        <v/>
      </c>
      <c r="M91" s="59" t="inlineStr">
        <is>
          <t>导入-合作月报</t>
        </is>
      </c>
      <c r="N91" s="59" t="inlineStr"/>
    </row>
    <row r="92" ht="23" customHeight="1">
      <c r="A92" s="57" t="n">
        <v>46112</v>
      </c>
      <c r="B92" s="58">
        <f>IF(A92="","",YEAR(A92))</f>
        <v/>
      </c>
      <c r="C92" s="58">
        <f>IF(A92="","",MONTH(A92))</f>
        <v/>
      </c>
      <c r="D92" s="58">
        <f>IF(E92="","",IFERROR(INDEX(BaseIncomeAreas[收入类型],MATCH(E92,BaseIncomeAreas[收入区域],0)),""))</f>
        <v/>
      </c>
      <c r="E92" s="59" t="inlineStr">
        <is>
          <t>紫苑公寓</t>
        </is>
      </c>
      <c r="F92" s="59" t="inlineStr">
        <is>
          <t>合作项目月度收入</t>
        </is>
      </c>
      <c r="G92" s="60" t="n">
        <v>2225</v>
      </c>
      <c r="H92" s="59" t="inlineStr"/>
      <c r="I92" s="61">
        <f>IF(F92="","",IFERROR(INDEX(BaseIncomeItems[提成比例(%)],MATCH(F92,BaseIncomeItems[收支内容],0)),""))</f>
        <v/>
      </c>
      <c r="J92" s="62">
        <f>IF(G92="","",PRODUCT(G92,I92))</f>
        <v/>
      </c>
      <c r="K92" s="61">
        <f>IF(E92="","",IFERROR(INDEX(BaseIncomeAreas[合作分成比例(%)],MATCH(E92,BaseIncomeAreas[收入区域],0)),""))</f>
        <v/>
      </c>
      <c r="L92" s="62">
        <f>IF(G92="","",PRODUCT(G92,K92))</f>
        <v/>
      </c>
      <c r="M92" s="59" t="inlineStr">
        <is>
          <t>导入-合作月报</t>
        </is>
      </c>
      <c r="N92" s="59" t="inlineStr"/>
    </row>
    <row r="93" ht="23" customHeight="1">
      <c r="A93" s="57" t="n">
        <v>46142</v>
      </c>
      <c r="B93" s="58">
        <f>IF(A93="","",YEAR(A93))</f>
        <v/>
      </c>
      <c r="C93" s="58">
        <f>IF(A93="","",MONTH(A93))</f>
        <v/>
      </c>
      <c r="D93" s="58">
        <f>IF(E93="","",IFERROR(INDEX(BaseIncomeAreas[收入类型],MATCH(E93,BaseIncomeAreas[收入区域],0)),""))</f>
        <v/>
      </c>
      <c r="E93" s="59" t="inlineStr">
        <is>
          <t>紫苑公寓</t>
        </is>
      </c>
      <c r="F93" s="59" t="inlineStr">
        <is>
          <t>合作项目月度收入</t>
        </is>
      </c>
      <c r="G93" s="60" t="n">
        <v>655</v>
      </c>
      <c r="H93" s="59" t="inlineStr"/>
      <c r="I93" s="61">
        <f>IF(F93="","",IFERROR(INDEX(BaseIncomeItems[提成比例(%)],MATCH(F93,BaseIncomeItems[收支内容],0)),""))</f>
        <v/>
      </c>
      <c r="J93" s="62">
        <f>IF(G93="","",PRODUCT(G93,I93))</f>
        <v/>
      </c>
      <c r="K93" s="61">
        <f>IF(E93="","",IFERROR(INDEX(BaseIncomeAreas[合作分成比例(%)],MATCH(E93,BaseIncomeAreas[收入区域],0)),""))</f>
        <v/>
      </c>
      <c r="L93" s="62">
        <f>IF(G93="","",PRODUCT(G93,K93))</f>
        <v/>
      </c>
      <c r="M93" s="59" t="inlineStr">
        <is>
          <t>导入-合作月报</t>
        </is>
      </c>
      <c r="N93" s="59" t="inlineStr"/>
    </row>
    <row r="94" ht="23" customHeight="1">
      <c r="A94" s="57" t="n">
        <v>46173</v>
      </c>
      <c r="B94" s="58">
        <f>IF(A94="","",YEAR(A94))</f>
        <v/>
      </c>
      <c r="C94" s="58">
        <f>IF(A94="","",MONTH(A94))</f>
        <v/>
      </c>
      <c r="D94" s="58">
        <f>IF(E94="","",IFERROR(INDEX(BaseIncomeAreas[收入类型],MATCH(E94,BaseIncomeAreas[收入区域],0)),""))</f>
        <v/>
      </c>
      <c r="E94" s="59" t="inlineStr">
        <is>
          <t>紫苑公寓</t>
        </is>
      </c>
      <c r="F94" s="59" t="inlineStr">
        <is>
          <t>合作项目月度收入</t>
        </is>
      </c>
      <c r="G94" s="60" t="n">
        <v>540</v>
      </c>
      <c r="H94" s="59" t="inlineStr"/>
      <c r="I94" s="61">
        <f>IF(F94="","",IFERROR(INDEX(BaseIncomeItems[提成比例(%)],MATCH(F94,BaseIncomeItems[收支内容],0)),""))</f>
        <v/>
      </c>
      <c r="J94" s="62">
        <f>IF(G94="","",PRODUCT(G94,I94))</f>
        <v/>
      </c>
      <c r="K94" s="61">
        <f>IF(E94="","",IFERROR(INDEX(BaseIncomeAreas[合作分成比例(%)],MATCH(E94,BaseIncomeAreas[收入区域],0)),""))</f>
        <v/>
      </c>
      <c r="L94" s="62">
        <f>IF(G94="","",PRODUCT(G94,K94))</f>
        <v/>
      </c>
      <c r="M94" s="59" t="inlineStr">
        <is>
          <t>导入-合作月报</t>
        </is>
      </c>
      <c r="N94" s="59" t="inlineStr"/>
    </row>
    <row r="95" ht="23" customHeight="1">
      <c r="A95" s="57" t="n">
        <v>46053</v>
      </c>
      <c r="B95" s="58">
        <f>IF(A95="","",YEAR(A95))</f>
        <v/>
      </c>
      <c r="C95" s="58">
        <f>IF(A95="","",MONTH(A95))</f>
        <v/>
      </c>
      <c r="D95" s="58">
        <f>IF(E95="","",IFERROR(INDEX(BaseIncomeAreas[收入类型],MATCH(E95,BaseIncomeAreas[收入区域],0)),""))</f>
        <v/>
      </c>
      <c r="E95" s="59" t="inlineStr">
        <is>
          <t>金凤福苑</t>
        </is>
      </c>
      <c r="F95" s="59" t="inlineStr">
        <is>
          <t>合作项目月度收入</t>
        </is>
      </c>
      <c r="G95" s="60" t="n">
        <v>620</v>
      </c>
      <c r="H95" s="59" t="inlineStr"/>
      <c r="I95" s="61">
        <f>IF(F95="","",IFERROR(INDEX(BaseIncomeItems[提成比例(%)],MATCH(F95,BaseIncomeItems[收支内容],0)),""))</f>
        <v/>
      </c>
      <c r="J95" s="62">
        <f>IF(G95="","",PRODUCT(G95,I95))</f>
        <v/>
      </c>
      <c r="K95" s="61">
        <f>IF(E95="","",IFERROR(INDEX(BaseIncomeAreas[合作分成比例(%)],MATCH(E95,BaseIncomeAreas[收入区域],0)),""))</f>
        <v/>
      </c>
      <c r="L95" s="62">
        <f>IF(G95="","",PRODUCT(G95,K95))</f>
        <v/>
      </c>
      <c r="M95" s="59" t="inlineStr">
        <is>
          <t>导入-合作月报</t>
        </is>
      </c>
      <c r="N95" s="59" t="inlineStr"/>
    </row>
    <row r="96" ht="23" customHeight="1">
      <c r="A96" s="57" t="n">
        <v>46081</v>
      </c>
      <c r="B96" s="58">
        <f>IF(A96="","",YEAR(A96))</f>
        <v/>
      </c>
      <c r="C96" s="58">
        <f>IF(A96="","",MONTH(A96))</f>
        <v/>
      </c>
      <c r="D96" s="58">
        <f>IF(E96="","",IFERROR(INDEX(BaseIncomeAreas[收入类型],MATCH(E96,BaseIncomeAreas[收入区域],0)),""))</f>
        <v/>
      </c>
      <c r="E96" s="59" t="inlineStr">
        <is>
          <t>金凤福苑</t>
        </is>
      </c>
      <c r="F96" s="59" t="inlineStr">
        <is>
          <t>合作项目月度收入</t>
        </is>
      </c>
      <c r="G96" s="60" t="n">
        <v>610</v>
      </c>
      <c r="H96" s="59" t="inlineStr"/>
      <c r="I96" s="61">
        <f>IF(F96="","",IFERROR(INDEX(BaseIncomeItems[提成比例(%)],MATCH(F96,BaseIncomeItems[收支内容],0)),""))</f>
        <v/>
      </c>
      <c r="J96" s="62">
        <f>IF(G96="","",PRODUCT(G96,I96))</f>
        <v/>
      </c>
      <c r="K96" s="61">
        <f>IF(E96="","",IFERROR(INDEX(BaseIncomeAreas[合作分成比例(%)],MATCH(E96,BaseIncomeAreas[收入区域],0)),""))</f>
        <v/>
      </c>
      <c r="L96" s="62">
        <f>IF(G96="","",PRODUCT(G96,K96))</f>
        <v/>
      </c>
      <c r="M96" s="59" t="inlineStr">
        <is>
          <t>导入-合作月报</t>
        </is>
      </c>
      <c r="N96" s="59" t="inlineStr"/>
    </row>
    <row r="97" ht="23" customHeight="1">
      <c r="A97" s="57" t="n">
        <v>46112</v>
      </c>
      <c r="B97" s="58">
        <f>IF(A97="","",YEAR(A97))</f>
        <v/>
      </c>
      <c r="C97" s="58">
        <f>IF(A97="","",MONTH(A97))</f>
        <v/>
      </c>
      <c r="D97" s="58">
        <f>IF(E97="","",IFERROR(INDEX(BaseIncomeAreas[收入类型],MATCH(E97,BaseIncomeAreas[收入区域],0)),""))</f>
        <v/>
      </c>
      <c r="E97" s="59" t="inlineStr">
        <is>
          <t>金凤福苑</t>
        </is>
      </c>
      <c r="F97" s="59" t="inlineStr">
        <is>
          <t>合作项目月度收入</t>
        </is>
      </c>
      <c r="G97" s="60" t="n">
        <v>660</v>
      </c>
      <c r="H97" s="59" t="inlineStr"/>
      <c r="I97" s="61">
        <f>IF(F97="","",IFERROR(INDEX(BaseIncomeItems[提成比例(%)],MATCH(F97,BaseIncomeItems[收支内容],0)),""))</f>
        <v/>
      </c>
      <c r="J97" s="62">
        <f>IF(G97="","",PRODUCT(G97,I97))</f>
        <v/>
      </c>
      <c r="K97" s="61">
        <f>IF(E97="","",IFERROR(INDEX(BaseIncomeAreas[合作分成比例(%)],MATCH(E97,BaseIncomeAreas[收入区域],0)),""))</f>
        <v/>
      </c>
      <c r="L97" s="62">
        <f>IF(G97="","",PRODUCT(G97,K97))</f>
        <v/>
      </c>
      <c r="M97" s="59" t="inlineStr">
        <is>
          <t>导入-合作月报</t>
        </is>
      </c>
      <c r="N97" s="59" t="inlineStr"/>
    </row>
    <row r="98" ht="23" customHeight="1">
      <c r="A98" s="57" t="n">
        <v>46142</v>
      </c>
      <c r="B98" s="58">
        <f>IF(A98="","",YEAR(A98))</f>
        <v/>
      </c>
      <c r="C98" s="58">
        <f>IF(A98="","",MONTH(A98))</f>
        <v/>
      </c>
      <c r="D98" s="58">
        <f>IF(E98="","",IFERROR(INDEX(BaseIncomeAreas[收入类型],MATCH(E98,BaseIncomeAreas[收入区域],0)),""))</f>
        <v/>
      </c>
      <c r="E98" s="59" t="inlineStr">
        <is>
          <t>金凤福苑</t>
        </is>
      </c>
      <c r="F98" s="59" t="inlineStr">
        <is>
          <t>合作项目月度收入</t>
        </is>
      </c>
      <c r="G98" s="60" t="n">
        <v>690</v>
      </c>
      <c r="H98" s="59" t="inlineStr"/>
      <c r="I98" s="61">
        <f>IF(F98="","",IFERROR(INDEX(BaseIncomeItems[提成比例(%)],MATCH(F98,BaseIncomeItems[收支内容],0)),""))</f>
        <v/>
      </c>
      <c r="J98" s="62">
        <f>IF(G98="","",PRODUCT(G98,I98))</f>
        <v/>
      </c>
      <c r="K98" s="61">
        <f>IF(E98="","",IFERROR(INDEX(BaseIncomeAreas[合作分成比例(%)],MATCH(E98,BaseIncomeAreas[收入区域],0)),""))</f>
        <v/>
      </c>
      <c r="L98" s="62">
        <f>IF(G98="","",PRODUCT(G98,K98))</f>
        <v/>
      </c>
      <c r="M98" s="59" t="inlineStr">
        <is>
          <t>导入-合作月报</t>
        </is>
      </c>
      <c r="N98" s="59" t="inlineStr"/>
    </row>
    <row r="99" ht="23" customHeight="1">
      <c r="A99" s="57" t="n">
        <v>46173</v>
      </c>
      <c r="B99" s="58">
        <f>IF(A99="","",YEAR(A99))</f>
        <v/>
      </c>
      <c r="C99" s="58">
        <f>IF(A99="","",MONTH(A99))</f>
        <v/>
      </c>
      <c r="D99" s="58">
        <f>IF(E99="","",IFERROR(INDEX(BaseIncomeAreas[收入类型],MATCH(E99,BaseIncomeAreas[收入区域],0)),""))</f>
        <v/>
      </c>
      <c r="E99" s="59" t="inlineStr">
        <is>
          <t>金凤福苑</t>
        </is>
      </c>
      <c r="F99" s="59" t="inlineStr">
        <is>
          <t>合作项目月度收入</t>
        </is>
      </c>
      <c r="G99" s="60" t="n">
        <v>580</v>
      </c>
      <c r="H99" s="59" t="inlineStr"/>
      <c r="I99" s="61">
        <f>IF(F99="","",IFERROR(INDEX(BaseIncomeItems[提成比例(%)],MATCH(F99,BaseIncomeItems[收支内容],0)),""))</f>
        <v/>
      </c>
      <c r="J99" s="62">
        <f>IF(G99="","",PRODUCT(G99,I99))</f>
        <v/>
      </c>
      <c r="K99" s="61">
        <f>IF(E99="","",IFERROR(INDEX(BaseIncomeAreas[合作分成比例(%)],MATCH(E99,BaseIncomeAreas[收入区域],0)),""))</f>
        <v/>
      </c>
      <c r="L99" s="62">
        <f>IF(G99="","",PRODUCT(G99,K99))</f>
        <v/>
      </c>
      <c r="M99" s="59" t="inlineStr">
        <is>
          <t>导入-合作月报</t>
        </is>
      </c>
      <c r="N99" s="59" t="inlineStr"/>
    </row>
    <row r="100" ht="23" customHeight="1">
      <c r="A100" s="57" t="n">
        <v>46053</v>
      </c>
      <c r="B100" s="58">
        <f>IF(A100="","",YEAR(A100))</f>
        <v/>
      </c>
      <c r="C100" s="58">
        <f>IF(A100="","",MONTH(A100))</f>
        <v/>
      </c>
      <c r="D100" s="58">
        <f>IF(E100="","",IFERROR(INDEX(BaseIncomeAreas[收入类型],MATCH(E100,BaseIncomeAreas[收入区域],0)),""))</f>
        <v/>
      </c>
      <c r="E100" s="59" t="inlineStr">
        <is>
          <t>三泰里</t>
        </is>
      </c>
      <c r="F100" s="59" t="inlineStr">
        <is>
          <t>合作项目月度收入</t>
        </is>
      </c>
      <c r="G100" s="60" t="n">
        <v>6829</v>
      </c>
      <c r="H100" s="59" t="inlineStr"/>
      <c r="I100" s="61">
        <f>IF(F100="","",IFERROR(INDEX(BaseIncomeItems[提成比例(%)],MATCH(F100,BaseIncomeItems[收支内容],0)),""))</f>
        <v/>
      </c>
      <c r="J100" s="62">
        <f>IF(G100="","",PRODUCT(G100,I100))</f>
        <v/>
      </c>
      <c r="K100" s="61">
        <f>IF(E100="","",IFERROR(INDEX(BaseIncomeAreas[合作分成比例(%)],MATCH(E100,BaseIncomeAreas[收入区域],0)),""))</f>
        <v/>
      </c>
      <c r="L100" s="62">
        <f>IF(G100="","",PRODUCT(G100,K100))</f>
        <v/>
      </c>
      <c r="M100" s="59" t="inlineStr">
        <is>
          <t>导入-合作月报</t>
        </is>
      </c>
      <c r="N100" s="59" t="inlineStr"/>
    </row>
    <row r="101" ht="23" customHeight="1">
      <c r="A101" s="57" t="n">
        <v>46081</v>
      </c>
      <c r="B101" s="58">
        <f>IF(A101="","",YEAR(A101))</f>
        <v/>
      </c>
      <c r="C101" s="58">
        <f>IF(A101="","",MONTH(A101))</f>
        <v/>
      </c>
      <c r="D101" s="58">
        <f>IF(E101="","",IFERROR(INDEX(BaseIncomeAreas[收入类型],MATCH(E101,BaseIncomeAreas[收入区域],0)),""))</f>
        <v/>
      </c>
      <c r="E101" s="59" t="inlineStr">
        <is>
          <t>三泰里</t>
        </is>
      </c>
      <c r="F101" s="59" t="inlineStr">
        <is>
          <t>合作项目月度收入</t>
        </is>
      </c>
      <c r="G101" s="60" t="n">
        <v>11189</v>
      </c>
      <c r="H101" s="59" t="inlineStr"/>
      <c r="I101" s="61">
        <f>IF(F101="","",IFERROR(INDEX(BaseIncomeItems[提成比例(%)],MATCH(F101,BaseIncomeItems[收支内容],0)),""))</f>
        <v/>
      </c>
      <c r="J101" s="62">
        <f>IF(G101="","",PRODUCT(G101,I101))</f>
        <v/>
      </c>
      <c r="K101" s="61">
        <f>IF(E101="","",IFERROR(INDEX(BaseIncomeAreas[合作分成比例(%)],MATCH(E101,BaseIncomeAreas[收入区域],0)),""))</f>
        <v/>
      </c>
      <c r="L101" s="62">
        <f>IF(G101="","",PRODUCT(G101,K101))</f>
        <v/>
      </c>
      <c r="M101" s="59" t="inlineStr">
        <is>
          <t>导入-合作月报</t>
        </is>
      </c>
      <c r="N101" s="59" t="inlineStr"/>
    </row>
    <row r="102" ht="23" customHeight="1">
      <c r="A102" s="57" t="n">
        <v>46112</v>
      </c>
      <c r="B102" s="58">
        <f>IF(A102="","",YEAR(A102))</f>
        <v/>
      </c>
      <c r="C102" s="58">
        <f>IF(A102="","",MONTH(A102))</f>
        <v/>
      </c>
      <c r="D102" s="58">
        <f>IF(E102="","",IFERROR(INDEX(BaseIncomeAreas[收入类型],MATCH(E102,BaseIncomeAreas[收入区域],0)),""))</f>
        <v/>
      </c>
      <c r="E102" s="59" t="inlineStr">
        <is>
          <t>三泰里</t>
        </is>
      </c>
      <c r="F102" s="59" t="inlineStr">
        <is>
          <t>合作项目月度收入</t>
        </is>
      </c>
      <c r="G102" s="60" t="n">
        <v>12193</v>
      </c>
      <c r="H102" s="59" t="inlineStr"/>
      <c r="I102" s="61">
        <f>IF(F102="","",IFERROR(INDEX(BaseIncomeItems[提成比例(%)],MATCH(F102,BaseIncomeItems[收支内容],0)),""))</f>
        <v/>
      </c>
      <c r="J102" s="62">
        <f>IF(G102="","",PRODUCT(G102,I102))</f>
        <v/>
      </c>
      <c r="K102" s="61">
        <f>IF(E102="","",IFERROR(INDEX(BaseIncomeAreas[合作分成比例(%)],MATCH(E102,BaseIncomeAreas[收入区域],0)),""))</f>
        <v/>
      </c>
      <c r="L102" s="62">
        <f>IF(G102="","",PRODUCT(G102,K102))</f>
        <v/>
      </c>
      <c r="M102" s="59" t="inlineStr">
        <is>
          <t>导入-合作月报</t>
        </is>
      </c>
      <c r="N102" s="59" t="inlineStr"/>
    </row>
    <row r="103" ht="23" customHeight="1">
      <c r="A103" s="57" t="n">
        <v>46142</v>
      </c>
      <c r="B103" s="58">
        <f>IF(A103="","",YEAR(A103))</f>
        <v/>
      </c>
      <c r="C103" s="58">
        <f>IF(A103="","",MONTH(A103))</f>
        <v/>
      </c>
      <c r="D103" s="58">
        <f>IF(E103="","",IFERROR(INDEX(BaseIncomeAreas[收入类型],MATCH(E103,BaseIncomeAreas[收入区域],0)),""))</f>
        <v/>
      </c>
      <c r="E103" s="59" t="inlineStr">
        <is>
          <t>三泰里</t>
        </is>
      </c>
      <c r="F103" s="59" t="inlineStr">
        <is>
          <t>合作项目月度收入</t>
        </is>
      </c>
      <c r="G103" s="60" t="n">
        <v>14579</v>
      </c>
      <c r="H103" s="59" t="inlineStr"/>
      <c r="I103" s="61">
        <f>IF(F103="","",IFERROR(INDEX(BaseIncomeItems[提成比例(%)],MATCH(F103,BaseIncomeItems[收支内容],0)),""))</f>
        <v/>
      </c>
      <c r="J103" s="62">
        <f>IF(G103="","",PRODUCT(G103,I103))</f>
        <v/>
      </c>
      <c r="K103" s="61">
        <f>IF(E103="","",IFERROR(INDEX(BaseIncomeAreas[合作分成比例(%)],MATCH(E103,BaseIncomeAreas[收入区域],0)),""))</f>
        <v/>
      </c>
      <c r="L103" s="62">
        <f>IF(G103="","",PRODUCT(G103,K103))</f>
        <v/>
      </c>
      <c r="M103" s="59" t="inlineStr">
        <is>
          <t>导入-合作月报</t>
        </is>
      </c>
      <c r="N103" s="59" t="inlineStr"/>
    </row>
    <row r="104" ht="23" customHeight="1">
      <c r="A104" s="57" t="n">
        <v>46173</v>
      </c>
      <c r="B104" s="58">
        <f>IF(A104="","",YEAR(A104))</f>
        <v/>
      </c>
      <c r="C104" s="58">
        <f>IF(A104="","",MONTH(A104))</f>
        <v/>
      </c>
      <c r="D104" s="58">
        <f>IF(E104="","",IFERROR(INDEX(BaseIncomeAreas[收入类型],MATCH(E104,BaseIncomeAreas[收入区域],0)),""))</f>
        <v/>
      </c>
      <c r="E104" s="59" t="inlineStr">
        <is>
          <t>三泰里</t>
        </is>
      </c>
      <c r="F104" s="59" t="inlineStr">
        <is>
          <t>合作项目月度收入</t>
        </is>
      </c>
      <c r="G104" s="60" t="n">
        <v>12899</v>
      </c>
      <c r="H104" s="59" t="inlineStr"/>
      <c r="I104" s="61">
        <f>IF(F104="","",IFERROR(INDEX(BaseIncomeItems[提成比例(%)],MATCH(F104,BaseIncomeItems[收支内容],0)),""))</f>
        <v/>
      </c>
      <c r="J104" s="62">
        <f>IF(G104="","",PRODUCT(G104,I104))</f>
        <v/>
      </c>
      <c r="K104" s="61">
        <f>IF(E104="","",IFERROR(INDEX(BaseIncomeAreas[合作分成比例(%)],MATCH(E104,BaseIncomeAreas[收入区域],0)),""))</f>
        <v/>
      </c>
      <c r="L104" s="62">
        <f>IF(G104="","",PRODUCT(G104,K104))</f>
        <v/>
      </c>
      <c r="M104" s="59" t="inlineStr">
        <is>
          <t>导入-合作月报</t>
        </is>
      </c>
      <c r="N104" s="59" t="inlineStr"/>
    </row>
    <row r="105" ht="23" customHeight="1">
      <c r="A105" s="57" t="n">
        <v>46142</v>
      </c>
      <c r="B105" s="58">
        <f>IF(A105="","",YEAR(A105))</f>
        <v/>
      </c>
      <c r="C105" s="58">
        <f>IF(A105="","",MONTH(A105))</f>
        <v/>
      </c>
      <c r="D105" s="58">
        <f>IF(E105="","",IFERROR(INDEX(BaseIncomeAreas[收入类型],MATCH(E105,BaseIncomeAreas[收入区域],0)),""))</f>
        <v/>
      </c>
      <c r="E105" s="59" t="inlineStr">
        <is>
          <t>长航公寓</t>
        </is>
      </c>
      <c r="F105" s="59" t="inlineStr">
        <is>
          <t>合作项目月度收入</t>
        </is>
      </c>
      <c r="G105" s="60" t="n">
        <v>710</v>
      </c>
      <c r="H105" s="59" t="inlineStr"/>
      <c r="I105" s="61">
        <f>IF(F105="","",IFERROR(INDEX(BaseIncomeItems[提成比例(%)],MATCH(F105,BaseIncomeItems[收支内容],0)),""))</f>
        <v/>
      </c>
      <c r="J105" s="62">
        <f>IF(G105="","",PRODUCT(G105,I105))</f>
        <v/>
      </c>
      <c r="K105" s="61">
        <f>IF(E105="","",IFERROR(INDEX(BaseIncomeAreas[合作分成比例(%)],MATCH(E105,BaseIncomeAreas[收入区域],0)),""))</f>
        <v/>
      </c>
      <c r="L105" s="62">
        <f>IF(G105="","",PRODUCT(G105,K105))</f>
        <v/>
      </c>
      <c r="M105" s="59" t="inlineStr">
        <is>
          <t>导入-合作月报</t>
        </is>
      </c>
      <c r="N105" s="59" t="inlineStr"/>
    </row>
    <row r="106" ht="23" customHeight="1">
      <c r="A106" s="57" t="n">
        <v>46173</v>
      </c>
      <c r="B106" s="58">
        <f>IF(A106="","",YEAR(A106))</f>
        <v/>
      </c>
      <c r="C106" s="58">
        <f>IF(A106="","",MONTH(A106))</f>
        <v/>
      </c>
      <c r="D106" s="58">
        <f>IF(E106="","",IFERROR(INDEX(BaseIncomeAreas[收入类型],MATCH(E106,BaseIncomeAreas[收入区域],0)),""))</f>
        <v/>
      </c>
      <c r="E106" s="59" t="inlineStr">
        <is>
          <t>长航公寓</t>
        </is>
      </c>
      <c r="F106" s="59" t="inlineStr">
        <is>
          <t>合作项目月度收入</t>
        </is>
      </c>
      <c r="G106" s="60" t="n">
        <v>880</v>
      </c>
      <c r="H106" s="59" t="inlineStr"/>
      <c r="I106" s="61">
        <f>IF(F106="","",IFERROR(INDEX(BaseIncomeItems[提成比例(%)],MATCH(F106,BaseIncomeItems[收支内容],0)),""))</f>
        <v/>
      </c>
      <c r="J106" s="62">
        <f>IF(G106="","",PRODUCT(G106,I106))</f>
        <v/>
      </c>
      <c r="K106" s="61">
        <f>IF(E106="","",IFERROR(INDEX(BaseIncomeAreas[合作分成比例(%)],MATCH(E106,BaseIncomeAreas[收入区域],0)),""))</f>
        <v/>
      </c>
      <c r="L106" s="62">
        <f>IF(G106="","",PRODUCT(G106,K106))</f>
        <v/>
      </c>
      <c r="M106" s="59" t="inlineStr">
        <is>
          <t>导入-合作月报</t>
        </is>
      </c>
      <c r="N106" s="59" t="inlineStr"/>
    </row>
    <row r="107" ht="23" customHeight="1">
      <c r="A107" s="57" t="n">
        <v>46053</v>
      </c>
      <c r="B107" s="58">
        <f>IF(A107="","",YEAR(A107))</f>
        <v/>
      </c>
      <c r="C107" s="58">
        <f>IF(A107="","",MONTH(A107))</f>
        <v/>
      </c>
      <c r="D107" s="58">
        <f>IF(E107="","",IFERROR(INDEX(BaseIncomeAreas[收入类型],MATCH(E107,BaseIncomeAreas[收入区域],0)),""))</f>
        <v/>
      </c>
      <c r="E107" s="59" t="inlineStr">
        <is>
          <t>一光年南湖</t>
        </is>
      </c>
      <c r="F107" s="59" t="inlineStr">
        <is>
          <t>合作项目月度收入</t>
        </is>
      </c>
      <c r="G107" s="60" t="n">
        <v>620</v>
      </c>
      <c r="H107" s="59" t="inlineStr"/>
      <c r="I107" s="61">
        <f>IF(F107="","",IFERROR(INDEX(BaseIncomeItems[提成比例(%)],MATCH(F107,BaseIncomeItems[收支内容],0)),""))</f>
        <v/>
      </c>
      <c r="J107" s="62">
        <f>IF(G107="","",PRODUCT(G107,I107))</f>
        <v/>
      </c>
      <c r="K107" s="61">
        <f>IF(E107="","",IFERROR(INDEX(BaseIncomeAreas[合作分成比例(%)],MATCH(E107,BaseIncomeAreas[收入区域],0)),""))</f>
        <v/>
      </c>
      <c r="L107" s="62">
        <f>IF(G107="","",PRODUCT(G107,K107))</f>
        <v/>
      </c>
      <c r="M107" s="59" t="inlineStr">
        <is>
          <t>导入-合作月报</t>
        </is>
      </c>
      <c r="N107" s="59" t="inlineStr"/>
    </row>
    <row r="108" ht="23" customHeight="1">
      <c r="A108" s="57" t="n">
        <v>46081</v>
      </c>
      <c r="B108" s="58">
        <f>IF(A108="","",YEAR(A108))</f>
        <v/>
      </c>
      <c r="C108" s="58">
        <f>IF(A108="","",MONTH(A108))</f>
        <v/>
      </c>
      <c r="D108" s="58">
        <f>IF(E108="","",IFERROR(INDEX(BaseIncomeAreas[收入类型],MATCH(E108,BaseIncomeAreas[收入区域],0)),""))</f>
        <v/>
      </c>
      <c r="E108" s="59" t="inlineStr">
        <is>
          <t>一光年南湖</t>
        </is>
      </c>
      <c r="F108" s="59" t="inlineStr">
        <is>
          <t>合作项目月度收入</t>
        </is>
      </c>
      <c r="G108" s="60" t="n">
        <v>260</v>
      </c>
      <c r="H108" s="59" t="inlineStr"/>
      <c r="I108" s="61">
        <f>IF(F108="","",IFERROR(INDEX(BaseIncomeItems[提成比例(%)],MATCH(F108,BaseIncomeItems[收支内容],0)),""))</f>
        <v/>
      </c>
      <c r="J108" s="62">
        <f>IF(G108="","",PRODUCT(G108,I108))</f>
        <v/>
      </c>
      <c r="K108" s="61">
        <f>IF(E108="","",IFERROR(INDEX(BaseIncomeAreas[合作分成比例(%)],MATCH(E108,BaseIncomeAreas[收入区域],0)),""))</f>
        <v/>
      </c>
      <c r="L108" s="62">
        <f>IF(G108="","",PRODUCT(G108,K108))</f>
        <v/>
      </c>
      <c r="M108" s="59" t="inlineStr">
        <is>
          <t>导入-合作月报</t>
        </is>
      </c>
      <c r="N108" s="59" t="inlineStr"/>
    </row>
    <row r="109" ht="23" customHeight="1">
      <c r="A109" s="57" t="n">
        <v>46112</v>
      </c>
      <c r="B109" s="58">
        <f>IF(A109="","",YEAR(A109))</f>
        <v/>
      </c>
      <c r="C109" s="58">
        <f>IF(A109="","",MONTH(A109))</f>
        <v/>
      </c>
      <c r="D109" s="58">
        <f>IF(E109="","",IFERROR(INDEX(BaseIncomeAreas[收入类型],MATCH(E109,BaseIncomeAreas[收入区域],0)),""))</f>
        <v/>
      </c>
      <c r="E109" s="59" t="inlineStr">
        <is>
          <t>一光年南湖</t>
        </is>
      </c>
      <c r="F109" s="59" t="inlineStr">
        <is>
          <t>合作项目月度收入</t>
        </is>
      </c>
      <c r="G109" s="60" t="n">
        <v>536</v>
      </c>
      <c r="H109" s="59" t="inlineStr"/>
      <c r="I109" s="61">
        <f>IF(F109="","",IFERROR(INDEX(BaseIncomeItems[提成比例(%)],MATCH(F109,BaseIncomeItems[收支内容],0)),""))</f>
        <v/>
      </c>
      <c r="J109" s="62">
        <f>IF(G109="","",PRODUCT(G109,I109))</f>
        <v/>
      </c>
      <c r="K109" s="61">
        <f>IF(E109="","",IFERROR(INDEX(BaseIncomeAreas[合作分成比例(%)],MATCH(E109,BaseIncomeAreas[收入区域],0)),""))</f>
        <v/>
      </c>
      <c r="L109" s="62">
        <f>IF(G109="","",PRODUCT(G109,K109))</f>
        <v/>
      </c>
      <c r="M109" s="59" t="inlineStr">
        <is>
          <t>导入-合作月报</t>
        </is>
      </c>
      <c r="N109" s="59" t="inlineStr"/>
    </row>
    <row r="110" ht="23" customHeight="1">
      <c r="A110" s="57" t="n">
        <v>46142</v>
      </c>
      <c r="B110" s="58">
        <f>IF(A110="","",YEAR(A110))</f>
        <v/>
      </c>
      <c r="C110" s="58">
        <f>IF(A110="","",MONTH(A110))</f>
        <v/>
      </c>
      <c r="D110" s="58">
        <f>IF(E110="","",IFERROR(INDEX(BaseIncomeAreas[收入类型],MATCH(E110,BaseIncomeAreas[收入区域],0)),""))</f>
        <v/>
      </c>
      <c r="E110" s="59" t="inlineStr">
        <is>
          <t>一光年南湖</t>
        </is>
      </c>
      <c r="F110" s="59" t="inlineStr">
        <is>
          <t>合作项目月度收入</t>
        </is>
      </c>
      <c r="G110" s="60" t="n">
        <v>610</v>
      </c>
      <c r="H110" s="59" t="inlineStr"/>
      <c r="I110" s="61">
        <f>IF(F110="","",IFERROR(INDEX(BaseIncomeItems[提成比例(%)],MATCH(F110,BaseIncomeItems[收支内容],0)),""))</f>
        <v/>
      </c>
      <c r="J110" s="62">
        <f>IF(G110="","",PRODUCT(G110,I110))</f>
        <v/>
      </c>
      <c r="K110" s="61">
        <f>IF(E110="","",IFERROR(INDEX(BaseIncomeAreas[合作分成比例(%)],MATCH(E110,BaseIncomeAreas[收入区域],0)),""))</f>
        <v/>
      </c>
      <c r="L110" s="62">
        <f>IF(G110="","",PRODUCT(G110,K110))</f>
        <v/>
      </c>
      <c r="M110" s="59" t="inlineStr">
        <is>
          <t>导入-合作月报</t>
        </is>
      </c>
      <c r="N110" s="59" t="inlineStr"/>
    </row>
    <row r="111" ht="23" customHeight="1">
      <c r="A111" s="57" t="n">
        <v>46173</v>
      </c>
      <c r="B111" s="58">
        <f>IF(A111="","",YEAR(A111))</f>
        <v/>
      </c>
      <c r="C111" s="58">
        <f>IF(A111="","",MONTH(A111))</f>
        <v/>
      </c>
      <c r="D111" s="58">
        <f>IF(E111="","",IFERROR(INDEX(BaseIncomeAreas[收入类型],MATCH(E111,BaseIncomeAreas[收入区域],0)),""))</f>
        <v/>
      </c>
      <c r="E111" s="59" t="inlineStr">
        <is>
          <t>一光年南湖</t>
        </is>
      </c>
      <c r="F111" s="59" t="inlineStr">
        <is>
          <t>合作项目月度收入</t>
        </is>
      </c>
      <c r="G111" s="60" t="n">
        <v>660</v>
      </c>
      <c r="H111" s="59" t="inlineStr"/>
      <c r="I111" s="61">
        <f>IF(F111="","",IFERROR(INDEX(BaseIncomeItems[提成比例(%)],MATCH(F111,BaseIncomeItems[收支内容],0)),""))</f>
        <v/>
      </c>
      <c r="J111" s="62">
        <f>IF(G111="","",PRODUCT(G111,I111))</f>
        <v/>
      </c>
      <c r="K111" s="61">
        <f>IF(E111="","",IFERROR(INDEX(BaseIncomeAreas[合作分成比例(%)],MATCH(E111,BaseIncomeAreas[收入区域],0)),""))</f>
        <v/>
      </c>
      <c r="L111" s="62">
        <f>IF(G111="","",PRODUCT(G111,K111))</f>
        <v/>
      </c>
      <c r="M111" s="59" t="inlineStr">
        <is>
          <t>导入-合作月报</t>
        </is>
      </c>
      <c r="N111" s="59" t="inlineStr"/>
    </row>
    <row r="112" ht="23" customHeight="1">
      <c r="A112" s="57" t="n">
        <v>46053</v>
      </c>
      <c r="B112" s="58">
        <f>IF(A112="","",YEAR(A112))</f>
        <v/>
      </c>
      <c r="C112" s="58">
        <f>IF(A112="","",MONTH(A112))</f>
        <v/>
      </c>
      <c r="D112" s="58">
        <f>IF(E112="","",IFERROR(INDEX(BaseIncomeAreas[收入类型],MATCH(E112,BaseIncomeAreas[收入区域],0)),""))</f>
        <v/>
      </c>
      <c r="E112" s="59" t="inlineStr">
        <is>
          <t>一光年文豪苑</t>
        </is>
      </c>
      <c r="F112" s="59" t="inlineStr">
        <is>
          <t>合作项目月度收入</t>
        </is>
      </c>
      <c r="G112" s="60" t="n">
        <v>567</v>
      </c>
      <c r="H112" s="59" t="inlineStr"/>
      <c r="I112" s="61">
        <f>IF(F112="","",IFERROR(INDEX(BaseIncomeItems[提成比例(%)],MATCH(F112,BaseIncomeItems[收支内容],0)),""))</f>
        <v/>
      </c>
      <c r="J112" s="62">
        <f>IF(G112="","",PRODUCT(G112,I112))</f>
        <v/>
      </c>
      <c r="K112" s="61">
        <f>IF(E112="","",IFERROR(INDEX(BaseIncomeAreas[合作分成比例(%)],MATCH(E112,BaseIncomeAreas[收入区域],0)),""))</f>
        <v/>
      </c>
      <c r="L112" s="62">
        <f>IF(G112="","",PRODUCT(G112,K112))</f>
        <v/>
      </c>
      <c r="M112" s="59" t="inlineStr">
        <is>
          <t>导入-合作月报</t>
        </is>
      </c>
      <c r="N112" s="59" t="inlineStr"/>
    </row>
    <row r="113" ht="23" customHeight="1">
      <c r="A113" s="57" t="n">
        <v>46081</v>
      </c>
      <c r="B113" s="58">
        <f>IF(A113="","",YEAR(A113))</f>
        <v/>
      </c>
      <c r="C113" s="58">
        <f>IF(A113="","",MONTH(A113))</f>
        <v/>
      </c>
      <c r="D113" s="58">
        <f>IF(E113="","",IFERROR(INDEX(BaseIncomeAreas[收入类型],MATCH(E113,BaseIncomeAreas[收入区域],0)),""))</f>
        <v/>
      </c>
      <c r="E113" s="59" t="inlineStr">
        <is>
          <t>一光年文豪苑</t>
        </is>
      </c>
      <c r="F113" s="59" t="inlineStr">
        <is>
          <t>合作项目月度收入</t>
        </is>
      </c>
      <c r="G113" s="60" t="n">
        <v>390</v>
      </c>
      <c r="H113" s="59" t="inlineStr"/>
      <c r="I113" s="61">
        <f>IF(F113="","",IFERROR(INDEX(BaseIncomeItems[提成比例(%)],MATCH(F113,BaseIncomeItems[收支内容],0)),""))</f>
        <v/>
      </c>
      <c r="J113" s="62">
        <f>IF(G113="","",PRODUCT(G113,I113))</f>
        <v/>
      </c>
      <c r="K113" s="61">
        <f>IF(E113="","",IFERROR(INDEX(BaseIncomeAreas[合作分成比例(%)],MATCH(E113,BaseIncomeAreas[收入区域],0)),""))</f>
        <v/>
      </c>
      <c r="L113" s="62">
        <f>IF(G113="","",PRODUCT(G113,K113))</f>
        <v/>
      </c>
      <c r="M113" s="59" t="inlineStr">
        <is>
          <t>导入-合作月报</t>
        </is>
      </c>
      <c r="N113" s="59" t="inlineStr"/>
    </row>
    <row r="114" ht="23" customHeight="1">
      <c r="A114" s="57" t="n">
        <v>46112</v>
      </c>
      <c r="B114" s="58">
        <f>IF(A114="","",YEAR(A114))</f>
        <v/>
      </c>
      <c r="C114" s="58">
        <f>IF(A114="","",MONTH(A114))</f>
        <v/>
      </c>
      <c r="D114" s="58">
        <f>IF(E114="","",IFERROR(INDEX(BaseIncomeAreas[收入类型],MATCH(E114,BaseIncomeAreas[收入区域],0)),""))</f>
        <v/>
      </c>
      <c r="E114" s="59" t="inlineStr">
        <is>
          <t>一光年文豪苑</t>
        </is>
      </c>
      <c r="F114" s="59" t="inlineStr">
        <is>
          <t>合作项目月度收入</t>
        </is>
      </c>
      <c r="G114" s="60" t="n">
        <v>958</v>
      </c>
      <c r="H114" s="59" t="inlineStr"/>
      <c r="I114" s="61">
        <f>IF(F114="","",IFERROR(INDEX(BaseIncomeItems[提成比例(%)],MATCH(F114,BaseIncomeItems[收支内容],0)),""))</f>
        <v/>
      </c>
      <c r="J114" s="62">
        <f>IF(G114="","",PRODUCT(G114,I114))</f>
        <v/>
      </c>
      <c r="K114" s="61">
        <f>IF(E114="","",IFERROR(INDEX(BaseIncomeAreas[合作分成比例(%)],MATCH(E114,BaseIncomeAreas[收入区域],0)),""))</f>
        <v/>
      </c>
      <c r="L114" s="62">
        <f>IF(G114="","",PRODUCT(G114,K114))</f>
        <v/>
      </c>
      <c r="M114" s="59" t="inlineStr">
        <is>
          <t>导入-合作月报</t>
        </is>
      </c>
      <c r="N114" s="59" t="inlineStr"/>
    </row>
    <row r="115" ht="23" customHeight="1">
      <c r="A115" s="57" t="n">
        <v>46142</v>
      </c>
      <c r="B115" s="58">
        <f>IF(A115="","",YEAR(A115))</f>
        <v/>
      </c>
      <c r="C115" s="58">
        <f>IF(A115="","",MONTH(A115))</f>
        <v/>
      </c>
      <c r="D115" s="58">
        <f>IF(E115="","",IFERROR(INDEX(BaseIncomeAreas[收入类型],MATCH(E115,BaseIncomeAreas[收入区域],0)),""))</f>
        <v/>
      </c>
      <c r="E115" s="59" t="inlineStr">
        <is>
          <t>一光年文豪苑</t>
        </is>
      </c>
      <c r="F115" s="59" t="inlineStr">
        <is>
          <t>合作项目月度收入</t>
        </is>
      </c>
      <c r="G115" s="60" t="n">
        <v>1041</v>
      </c>
      <c r="H115" s="59" t="inlineStr"/>
      <c r="I115" s="61">
        <f>IF(F115="","",IFERROR(INDEX(BaseIncomeItems[提成比例(%)],MATCH(F115,BaseIncomeItems[收支内容],0)),""))</f>
        <v/>
      </c>
      <c r="J115" s="62">
        <f>IF(G115="","",PRODUCT(G115,I115))</f>
        <v/>
      </c>
      <c r="K115" s="61">
        <f>IF(E115="","",IFERROR(INDEX(BaseIncomeAreas[合作分成比例(%)],MATCH(E115,BaseIncomeAreas[收入区域],0)),""))</f>
        <v/>
      </c>
      <c r="L115" s="62">
        <f>IF(G115="","",PRODUCT(G115,K115))</f>
        <v/>
      </c>
      <c r="M115" s="59" t="inlineStr">
        <is>
          <t>导入-合作月报</t>
        </is>
      </c>
      <c r="N115" s="59" t="inlineStr"/>
    </row>
    <row r="116" ht="23" customHeight="1">
      <c r="A116" s="57" t="n">
        <v>46173</v>
      </c>
      <c r="B116" s="58">
        <f>IF(A116="","",YEAR(A116))</f>
        <v/>
      </c>
      <c r="C116" s="58">
        <f>IF(A116="","",MONTH(A116))</f>
        <v/>
      </c>
      <c r="D116" s="58">
        <f>IF(E116="","",IFERROR(INDEX(BaseIncomeAreas[收入类型],MATCH(E116,BaseIncomeAreas[收入区域],0)),""))</f>
        <v/>
      </c>
      <c r="E116" s="59" t="inlineStr">
        <is>
          <t>一光年文豪苑</t>
        </is>
      </c>
      <c r="F116" s="59" t="inlineStr">
        <is>
          <t>合作项目月度收入</t>
        </is>
      </c>
      <c r="G116" s="60" t="n">
        <v>1129</v>
      </c>
      <c r="H116" s="59" t="inlineStr"/>
      <c r="I116" s="61">
        <f>IF(F116="","",IFERROR(INDEX(BaseIncomeItems[提成比例(%)],MATCH(F116,BaseIncomeItems[收支内容],0)),""))</f>
        <v/>
      </c>
      <c r="J116" s="62">
        <f>IF(G116="","",PRODUCT(G116,I116))</f>
        <v/>
      </c>
      <c r="K116" s="61">
        <f>IF(E116="","",IFERROR(INDEX(BaseIncomeAreas[合作分成比例(%)],MATCH(E116,BaseIncomeAreas[收入区域],0)),""))</f>
        <v/>
      </c>
      <c r="L116" s="62">
        <f>IF(G116="","",PRODUCT(G116,K116))</f>
        <v/>
      </c>
      <c r="M116" s="59" t="inlineStr">
        <is>
          <t>导入-合作月报</t>
        </is>
      </c>
      <c r="N116" s="59" t="inlineStr"/>
    </row>
    <row r="117" ht="23" customHeight="1">
      <c r="A117" s="57" t="n">
        <v>46185</v>
      </c>
      <c r="B117" s="58">
        <f>IF(A117="","",YEAR(A117))</f>
        <v/>
      </c>
      <c r="C117" s="58">
        <f>IF(A117="","",MONTH(A117))</f>
        <v/>
      </c>
      <c r="D117" s="58">
        <f>IF(E117="","",IFERROR(INDEX(BaseIncomeAreas[收入类型],MATCH(E117,BaseIncomeAreas[收入区域],0)),""))</f>
        <v/>
      </c>
      <c r="E117" s="59" t="inlineStr">
        <is>
          <t>豹澥1期</t>
        </is>
      </c>
      <c r="F117" s="59" t="inlineStr">
        <is>
          <t>移机费</t>
        </is>
      </c>
      <c r="G117" s="60" t="n">
        <v>177</v>
      </c>
      <c r="H117" s="59" t="inlineStr">
        <is>
          <t>李昱坤</t>
        </is>
      </c>
      <c r="I117" s="61">
        <f>IF(F117="","",IFERROR(INDEX(BaseIncomeItems[提成比例(%)],MATCH(F117,BaseIncomeItems[收支内容],0)),""))</f>
        <v/>
      </c>
      <c r="J117" s="62">
        <f>IF(G117="","",PRODUCT(G117,I117))</f>
        <v/>
      </c>
      <c r="K117" s="61">
        <f>IF(E117="","",IFERROR(INDEX(BaseIncomeAreas[合作分成比例(%)],MATCH(E117,BaseIncomeAreas[收入区域],0)),""))</f>
        <v/>
      </c>
      <c r="L117" s="62">
        <f>IF(G117="","",PRODUCT(G117,K117))</f>
        <v/>
      </c>
      <c r="M117" s="59" t="inlineStr">
        <is>
          <t>导入-营业流水</t>
        </is>
      </c>
      <c r="N117" s="59" t="inlineStr">
        <is>
          <t>显示控制：显示</t>
        </is>
      </c>
    </row>
    <row r="118" ht="23" customHeight="1">
      <c r="A118" s="57" t="n">
        <v>46185</v>
      </c>
      <c r="B118" s="58">
        <f>IF(A118="","",YEAR(A118))</f>
        <v/>
      </c>
      <c r="C118" s="58">
        <f>IF(A118="","",MONTH(A118))</f>
        <v/>
      </c>
      <c r="D118" s="58">
        <f>IF(E118="","",IFERROR(INDEX(BaseIncomeAreas[收入类型],MATCH(E118,BaseIncomeAreas[收入区域],0)),""))</f>
        <v/>
      </c>
      <c r="E118" s="59" t="inlineStr">
        <is>
          <t>豹澥1期</t>
        </is>
      </c>
      <c r="F118" s="59" t="inlineStr">
        <is>
          <t>光猫设备</t>
        </is>
      </c>
      <c r="G118" s="60" t="n">
        <v>580</v>
      </c>
      <c r="H118" s="59" t="inlineStr">
        <is>
          <t>李传奇</t>
        </is>
      </c>
      <c r="I118" s="61">
        <f>IF(F118="","",IFERROR(INDEX(BaseIncomeItems[提成比例(%)],MATCH(F118,BaseIncomeItems[收支内容],0)),""))</f>
        <v/>
      </c>
      <c r="J118" s="62">
        <f>IF(G118="","",PRODUCT(G118,I118))</f>
        <v/>
      </c>
      <c r="K118" s="61">
        <f>IF(E118="","",IFERROR(INDEX(BaseIncomeAreas[合作分成比例(%)],MATCH(E118,BaseIncomeAreas[收入区域],0)),""))</f>
        <v/>
      </c>
      <c r="L118" s="62">
        <f>IF(G118="","",PRODUCT(G118,K118))</f>
        <v/>
      </c>
      <c r="M118" s="59" t="inlineStr">
        <is>
          <t>导入-营业流水</t>
        </is>
      </c>
      <c r="N118" s="59" t="inlineStr">
        <is>
          <t>显示控制：显示</t>
        </is>
      </c>
    </row>
    <row r="119" ht="23" customHeight="1">
      <c r="A119" s="57" t="n">
        <v>46185</v>
      </c>
      <c r="B119" s="58">
        <f>IF(A119="","",YEAR(A119))</f>
        <v/>
      </c>
      <c r="C119" s="58">
        <f>IF(A119="","",MONTH(A119))</f>
        <v/>
      </c>
      <c r="D119" s="58">
        <f>IF(E119="","",IFERROR(INDEX(BaseIncomeAreas[收入类型],MATCH(E119,BaseIncomeAreas[收入区域],0)),""))</f>
        <v/>
      </c>
      <c r="E119" s="59" t="inlineStr">
        <is>
          <t>豹澥4期</t>
        </is>
      </c>
      <c r="F119" s="59" t="inlineStr">
        <is>
          <t>宽带网费</t>
        </is>
      </c>
      <c r="G119" s="60" t="n">
        <v>1300</v>
      </c>
      <c r="H119" s="59" t="inlineStr">
        <is>
          <t>程艳红</t>
        </is>
      </c>
      <c r="I119" s="61">
        <f>IF(F119="","",IFERROR(INDEX(BaseIncomeItems[提成比例(%)],MATCH(F119,BaseIncomeItems[收支内容],0)),""))</f>
        <v/>
      </c>
      <c r="J119" s="62">
        <f>IF(G119="","",PRODUCT(G119,I119))</f>
        <v/>
      </c>
      <c r="K119" s="61">
        <f>IF(E119="","",IFERROR(INDEX(BaseIncomeAreas[合作分成比例(%)],MATCH(E119,BaseIncomeAreas[收入区域],0)),""))</f>
        <v/>
      </c>
      <c r="L119" s="62">
        <f>IF(G119="","",PRODUCT(G119,K119))</f>
        <v/>
      </c>
      <c r="M119" s="59" t="inlineStr">
        <is>
          <t>导入-营业流水</t>
        </is>
      </c>
      <c r="N119" s="59" t="inlineStr"/>
    </row>
    <row r="120" ht="23" customHeight="1">
      <c r="A120" s="57" t="n">
        <v>46185</v>
      </c>
      <c r="B120" s="58">
        <f>IF(A120="","",YEAR(A120))</f>
        <v/>
      </c>
      <c r="C120" s="58">
        <f>IF(A120="","",MONTH(A120))</f>
        <v/>
      </c>
      <c r="D120" s="58">
        <f>IF(E120="","",IFERROR(INDEX(BaseIncomeAreas[收入类型],MATCH(E120,BaseIncomeAreas[收入区域],0)),""))</f>
        <v/>
      </c>
      <c r="E120" s="59" t="inlineStr">
        <is>
          <t>豹澥2期</t>
        </is>
      </c>
      <c r="F120" s="59" t="inlineStr">
        <is>
          <t>宽带网费</t>
        </is>
      </c>
      <c r="G120" s="60" t="n">
        <v>480</v>
      </c>
      <c r="H120" s="59" t="inlineStr"/>
      <c r="I120" s="61">
        <f>IF(F120="","",IFERROR(INDEX(BaseIncomeItems[提成比例(%)],MATCH(F120,BaseIncomeItems[收支内容],0)),""))</f>
        <v/>
      </c>
      <c r="J120" s="62">
        <f>IF(G120="","",PRODUCT(G120,I120))</f>
        <v/>
      </c>
      <c r="K120" s="61">
        <f>IF(E120="","",IFERROR(INDEX(BaseIncomeAreas[合作分成比例(%)],MATCH(E120,BaseIncomeAreas[收入区域],0)),""))</f>
        <v/>
      </c>
      <c r="L120" s="62">
        <f>IF(G120="","",PRODUCT(G120,K120))</f>
        <v/>
      </c>
      <c r="M120" s="59" t="inlineStr">
        <is>
          <t>导入-营业流水</t>
        </is>
      </c>
      <c r="N120" s="59" t="inlineStr"/>
    </row>
    <row r="121" ht="23" customHeight="1">
      <c r="A121" s="57" t="n">
        <v>46185</v>
      </c>
      <c r="B121" s="58">
        <f>IF(A121="","",YEAR(A121))</f>
        <v/>
      </c>
      <c r="C121" s="58">
        <f>IF(A121="","",MONTH(A121))</f>
        <v/>
      </c>
      <c r="D121" s="58">
        <f>IF(E121="","",IFERROR(INDEX(BaseIncomeAreas[收入类型],MATCH(E121,BaseIncomeAreas[收入区域],0)),""))</f>
        <v/>
      </c>
      <c r="E121" s="59" t="inlineStr">
        <is>
          <t>豹澥7期</t>
        </is>
      </c>
      <c r="F121" s="59" t="inlineStr">
        <is>
          <t>宽带网费</t>
        </is>
      </c>
      <c r="G121" s="60" t="n">
        <v>500</v>
      </c>
      <c r="H121" s="59" t="inlineStr"/>
      <c r="I121" s="61">
        <f>IF(F121="","",IFERROR(INDEX(BaseIncomeItems[提成比例(%)],MATCH(F121,BaseIncomeItems[收支内容],0)),""))</f>
        <v/>
      </c>
      <c r="J121" s="62">
        <f>IF(G121="","",PRODUCT(G121,I121))</f>
        <v/>
      </c>
      <c r="K121" s="61">
        <f>IF(E121="","",IFERROR(INDEX(BaseIncomeAreas[合作分成比例(%)],MATCH(E121,BaseIncomeAreas[收入区域],0)),""))</f>
        <v/>
      </c>
      <c r="L121" s="62">
        <f>IF(G121="","",PRODUCT(G121,K121))</f>
        <v/>
      </c>
      <c r="M121" s="59" t="inlineStr">
        <is>
          <t>导入-营业流水</t>
        </is>
      </c>
      <c r="N121" s="59" t="inlineStr"/>
    </row>
    <row r="122" ht="23" customHeight="1">
      <c r="A122" s="72">
        <f>IF(COUNTA(E122:G122)=0,"",TODAY())</f>
        <v/>
      </c>
      <c r="B122" s="58">
        <f>IF(A122="","",YEAR(A122))</f>
        <v/>
      </c>
      <c r="C122" s="58">
        <f>IF(A122="","",MONTH(A122))</f>
        <v/>
      </c>
      <c r="D122" s="58">
        <f>IF(E122="","",IFERROR(INDEX(BaseIncomeAreas[收入类型],MATCH(E122,BaseIncomeAreas[收入区域],0)),""))</f>
        <v/>
      </c>
      <c r="E122" s="59" t="n"/>
      <c r="F122" s="59" t="n"/>
      <c r="G122" s="60" t="n"/>
      <c r="H122" s="59" t="n"/>
      <c r="I122" s="61">
        <f>IF(F122="","",IFERROR(INDEX(BaseIncomeItems[提成比例(%)],MATCH(F122,BaseIncomeItems[收支内容],0)),""))</f>
        <v/>
      </c>
      <c r="J122" s="62">
        <f>IF(G122="","",PRODUCT(G122,I122))</f>
        <v/>
      </c>
      <c r="K122" s="61">
        <f>IF(E122="","",IFERROR(INDEX(BaseIncomeAreas[合作分成比例(%)],MATCH(E122,BaseIncomeAreas[收入区域],0)),""))</f>
        <v/>
      </c>
      <c r="L122" s="62">
        <f>IF(G122="","",PRODUCT(G122,K122))</f>
        <v/>
      </c>
      <c r="M122" s="59" t="n"/>
      <c r="N122" s="59" t="n"/>
    </row>
    <row r="123" ht="23" customHeight="1">
      <c r="A123" s="72">
        <f>IF(COUNTA(E123:G123)=0,"",TODAY())</f>
        <v/>
      </c>
      <c r="B123" s="58">
        <f>IF(A123="","",YEAR(A123))</f>
        <v/>
      </c>
      <c r="C123" s="58">
        <f>IF(A123="","",MONTH(A123))</f>
        <v/>
      </c>
      <c r="D123" s="58">
        <f>IF(E123="","",IFERROR(INDEX(BaseIncomeAreas[收入类型],MATCH(E123,BaseIncomeAreas[收入区域],0)),""))</f>
        <v/>
      </c>
      <c r="E123" s="59" t="n"/>
      <c r="F123" s="59" t="n"/>
      <c r="G123" s="60" t="n"/>
      <c r="H123" s="59" t="n"/>
      <c r="I123" s="61">
        <f>IF(F123="","",IFERROR(INDEX(BaseIncomeItems[提成比例(%)],MATCH(F123,BaseIncomeItems[收支内容],0)),""))</f>
        <v/>
      </c>
      <c r="J123" s="62">
        <f>IF(G123="","",PRODUCT(G123,I123))</f>
        <v/>
      </c>
      <c r="K123" s="61">
        <f>IF(E123="","",IFERROR(INDEX(BaseIncomeAreas[合作分成比例(%)],MATCH(E123,BaseIncomeAreas[收入区域],0)),""))</f>
        <v/>
      </c>
      <c r="L123" s="62">
        <f>IF(G123="","",PRODUCT(G123,K123))</f>
        <v/>
      </c>
      <c r="M123" s="59" t="n"/>
      <c r="N123" s="59" t="n"/>
    </row>
    <row r="124" ht="23" customHeight="1">
      <c r="A124" s="72">
        <f>IF(COUNTA(E124:G124)=0,"",TODAY())</f>
        <v/>
      </c>
      <c r="B124" s="58">
        <f>IF(A124="","",YEAR(A124))</f>
        <v/>
      </c>
      <c r="C124" s="58">
        <f>IF(A124="","",MONTH(A124))</f>
        <v/>
      </c>
      <c r="D124" s="58">
        <f>IF(E124="","",IFERROR(INDEX(BaseIncomeAreas[收入类型],MATCH(E124,BaseIncomeAreas[收入区域],0)),""))</f>
        <v/>
      </c>
      <c r="E124" s="59" t="n"/>
      <c r="F124" s="59" t="n"/>
      <c r="G124" s="60" t="n"/>
      <c r="H124" s="59" t="n"/>
      <c r="I124" s="61">
        <f>IF(F124="","",IFERROR(INDEX(BaseIncomeItems[提成比例(%)],MATCH(F124,BaseIncomeItems[收支内容],0)),""))</f>
        <v/>
      </c>
      <c r="J124" s="62">
        <f>IF(G124="","",PRODUCT(G124,I124))</f>
        <v/>
      </c>
      <c r="K124" s="61">
        <f>IF(E124="","",IFERROR(INDEX(BaseIncomeAreas[合作分成比例(%)],MATCH(E124,BaseIncomeAreas[收入区域],0)),""))</f>
        <v/>
      </c>
      <c r="L124" s="62">
        <f>IF(G124="","",PRODUCT(G124,K124))</f>
        <v/>
      </c>
      <c r="M124" s="59" t="n"/>
      <c r="N124" s="59" t="n"/>
    </row>
    <row r="125" ht="23" customHeight="1">
      <c r="A125" s="72">
        <f>IF(COUNTA(E125:G125)=0,"",TODAY())</f>
        <v/>
      </c>
      <c r="B125" s="58">
        <f>IF(A125="","",YEAR(A125))</f>
        <v/>
      </c>
      <c r="C125" s="58">
        <f>IF(A125="","",MONTH(A125))</f>
        <v/>
      </c>
      <c r="D125" s="58">
        <f>IF(E125="","",IFERROR(INDEX(BaseIncomeAreas[收入类型],MATCH(E125,BaseIncomeAreas[收入区域],0)),""))</f>
        <v/>
      </c>
      <c r="E125" s="59" t="n"/>
      <c r="F125" s="59" t="n"/>
      <c r="G125" s="60" t="n"/>
      <c r="H125" s="59" t="n"/>
      <c r="I125" s="61">
        <f>IF(F125="","",IFERROR(INDEX(BaseIncomeItems[提成比例(%)],MATCH(F125,BaseIncomeItems[收支内容],0)),""))</f>
        <v/>
      </c>
      <c r="J125" s="62">
        <f>IF(G125="","",PRODUCT(G125,I125))</f>
        <v/>
      </c>
      <c r="K125" s="61">
        <f>IF(E125="","",IFERROR(INDEX(BaseIncomeAreas[合作分成比例(%)],MATCH(E125,BaseIncomeAreas[收入区域],0)),""))</f>
        <v/>
      </c>
      <c r="L125" s="62">
        <f>IF(G125="","",PRODUCT(G125,K125))</f>
        <v/>
      </c>
      <c r="M125" s="59" t="n"/>
      <c r="N125" s="59" t="n"/>
    </row>
    <row r="126" ht="23" customHeight="1">
      <c r="A126" s="72">
        <f>IF(COUNTA(E126:G126)=0,"",TODAY())</f>
        <v/>
      </c>
      <c r="B126" s="58">
        <f>IF(A126="","",YEAR(A126))</f>
        <v/>
      </c>
      <c r="C126" s="58">
        <f>IF(A126="","",MONTH(A126))</f>
        <v/>
      </c>
      <c r="D126" s="58">
        <f>IF(E126="","",IFERROR(INDEX(BaseIncomeAreas[收入类型],MATCH(E126,BaseIncomeAreas[收入区域],0)),""))</f>
        <v/>
      </c>
      <c r="E126" s="59" t="n"/>
      <c r="F126" s="59" t="n"/>
      <c r="G126" s="60" t="n"/>
      <c r="H126" s="59" t="n"/>
      <c r="I126" s="61">
        <f>IF(F126="","",IFERROR(INDEX(BaseIncomeItems[提成比例(%)],MATCH(F126,BaseIncomeItems[收支内容],0)),""))</f>
        <v/>
      </c>
      <c r="J126" s="62">
        <f>IF(G126="","",PRODUCT(G126,I126))</f>
        <v/>
      </c>
      <c r="K126" s="61">
        <f>IF(E126="","",IFERROR(INDEX(BaseIncomeAreas[合作分成比例(%)],MATCH(E126,BaseIncomeAreas[收入区域],0)),""))</f>
        <v/>
      </c>
      <c r="L126" s="62">
        <f>IF(G126="","",PRODUCT(G126,K126))</f>
        <v/>
      </c>
      <c r="M126" s="59" t="n"/>
      <c r="N126" s="59" t="n"/>
    </row>
    <row r="127" ht="23" customHeight="1">
      <c r="A127" s="72">
        <f>IF(COUNTA(E127:G127)=0,"",TODAY())</f>
        <v/>
      </c>
      <c r="B127" s="58">
        <f>IF(A127="","",YEAR(A127))</f>
        <v/>
      </c>
      <c r="C127" s="58">
        <f>IF(A127="","",MONTH(A127))</f>
        <v/>
      </c>
      <c r="D127" s="58">
        <f>IF(E127="","",IFERROR(INDEX(BaseIncomeAreas[收入类型],MATCH(E127,BaseIncomeAreas[收入区域],0)),""))</f>
        <v/>
      </c>
      <c r="E127" s="59" t="n"/>
      <c r="F127" s="59" t="n"/>
      <c r="G127" s="60" t="n"/>
      <c r="H127" s="59" t="n"/>
      <c r="I127" s="61">
        <f>IF(F127="","",IFERROR(INDEX(BaseIncomeItems[提成比例(%)],MATCH(F127,BaseIncomeItems[收支内容],0)),""))</f>
        <v/>
      </c>
      <c r="J127" s="62">
        <f>IF(G127="","",PRODUCT(G127,I127))</f>
        <v/>
      </c>
      <c r="K127" s="61">
        <f>IF(E127="","",IFERROR(INDEX(BaseIncomeAreas[合作分成比例(%)],MATCH(E127,BaseIncomeAreas[收入区域],0)),""))</f>
        <v/>
      </c>
      <c r="L127" s="62">
        <f>IF(G127="","",PRODUCT(G127,K127))</f>
        <v/>
      </c>
      <c r="M127" s="59" t="n"/>
      <c r="N127" s="59" t="n"/>
    </row>
    <row r="128" ht="23" customHeight="1">
      <c r="A128" s="72">
        <f>IF(COUNTA(E128:G128)=0,"",TODAY())</f>
        <v/>
      </c>
      <c r="B128" s="58">
        <f>IF(A128="","",YEAR(A128))</f>
        <v/>
      </c>
      <c r="C128" s="58">
        <f>IF(A128="","",MONTH(A128))</f>
        <v/>
      </c>
      <c r="D128" s="58">
        <f>IF(E128="","",IFERROR(INDEX(BaseIncomeAreas[收入类型],MATCH(E128,BaseIncomeAreas[收入区域],0)),""))</f>
        <v/>
      </c>
      <c r="E128" s="59" t="n"/>
      <c r="F128" s="59" t="n"/>
      <c r="G128" s="60" t="n"/>
      <c r="H128" s="59" t="n"/>
      <c r="I128" s="61">
        <f>IF(F128="","",IFERROR(INDEX(BaseIncomeItems[提成比例(%)],MATCH(F128,BaseIncomeItems[收支内容],0)),""))</f>
        <v/>
      </c>
      <c r="J128" s="62">
        <f>IF(G128="","",PRODUCT(G128,I128))</f>
        <v/>
      </c>
      <c r="K128" s="61">
        <f>IF(E128="","",IFERROR(INDEX(BaseIncomeAreas[合作分成比例(%)],MATCH(E128,BaseIncomeAreas[收入区域],0)),""))</f>
        <v/>
      </c>
      <c r="L128" s="62">
        <f>IF(G128="","",PRODUCT(G128,K128))</f>
        <v/>
      </c>
      <c r="M128" s="59" t="n"/>
      <c r="N128" s="59" t="n"/>
    </row>
    <row r="129" ht="23" customHeight="1">
      <c r="A129" s="72">
        <f>IF(COUNTA(E129:G129)=0,"",TODAY())</f>
        <v/>
      </c>
      <c r="B129" s="58">
        <f>IF(A129="","",YEAR(A129))</f>
        <v/>
      </c>
      <c r="C129" s="58">
        <f>IF(A129="","",MONTH(A129))</f>
        <v/>
      </c>
      <c r="D129" s="58">
        <f>IF(E129="","",IFERROR(INDEX(BaseIncomeAreas[收入类型],MATCH(E129,BaseIncomeAreas[收入区域],0)),""))</f>
        <v/>
      </c>
      <c r="E129" s="59" t="n"/>
      <c r="F129" s="59" t="n"/>
      <c r="G129" s="60" t="n"/>
      <c r="H129" s="59" t="n"/>
      <c r="I129" s="61">
        <f>IF(F129="","",IFERROR(INDEX(BaseIncomeItems[提成比例(%)],MATCH(F129,BaseIncomeItems[收支内容],0)),""))</f>
        <v/>
      </c>
      <c r="J129" s="62">
        <f>IF(G129="","",PRODUCT(G129,I129))</f>
        <v/>
      </c>
      <c r="K129" s="61">
        <f>IF(E129="","",IFERROR(INDEX(BaseIncomeAreas[合作分成比例(%)],MATCH(E129,BaseIncomeAreas[收入区域],0)),""))</f>
        <v/>
      </c>
      <c r="L129" s="62">
        <f>IF(G129="","",PRODUCT(G129,K129))</f>
        <v/>
      </c>
      <c r="M129" s="59" t="n"/>
      <c r="N129" s="59" t="n"/>
    </row>
    <row r="130" ht="23" customHeight="1">
      <c r="A130" s="72">
        <f>IF(COUNTA(E130:G130)=0,"",TODAY())</f>
        <v/>
      </c>
      <c r="B130" s="58">
        <f>IF(A130="","",YEAR(A130))</f>
        <v/>
      </c>
      <c r="C130" s="58">
        <f>IF(A130="","",MONTH(A130))</f>
        <v/>
      </c>
      <c r="D130" s="58">
        <f>IF(E130="","",IFERROR(INDEX(BaseIncomeAreas[收入类型],MATCH(E130,BaseIncomeAreas[收入区域],0)),""))</f>
        <v/>
      </c>
      <c r="E130" s="59" t="n"/>
      <c r="F130" s="59" t="n"/>
      <c r="G130" s="60" t="n"/>
      <c r="H130" s="59" t="n"/>
      <c r="I130" s="61">
        <f>IF(F130="","",IFERROR(INDEX(BaseIncomeItems[提成比例(%)],MATCH(F130,BaseIncomeItems[收支内容],0)),""))</f>
        <v/>
      </c>
      <c r="J130" s="62">
        <f>IF(G130="","",PRODUCT(G130,I130))</f>
        <v/>
      </c>
      <c r="K130" s="61">
        <f>IF(E130="","",IFERROR(INDEX(BaseIncomeAreas[合作分成比例(%)],MATCH(E130,BaseIncomeAreas[收入区域],0)),""))</f>
        <v/>
      </c>
      <c r="L130" s="62">
        <f>IF(G130="","",PRODUCT(G130,K130))</f>
        <v/>
      </c>
      <c r="M130" s="59" t="n"/>
      <c r="N130" s="59" t="n"/>
    </row>
    <row r="131" ht="23" customHeight="1">
      <c r="A131" s="72">
        <f>IF(COUNTA(E131:G131)=0,"",TODAY())</f>
        <v/>
      </c>
      <c r="B131" s="58">
        <f>IF(A131="","",YEAR(A131))</f>
        <v/>
      </c>
      <c r="C131" s="58">
        <f>IF(A131="","",MONTH(A131))</f>
        <v/>
      </c>
      <c r="D131" s="58">
        <f>IF(E131="","",IFERROR(INDEX(BaseIncomeAreas[收入类型],MATCH(E131,BaseIncomeAreas[收入区域],0)),""))</f>
        <v/>
      </c>
      <c r="E131" s="59" t="n"/>
      <c r="F131" s="59" t="n"/>
      <c r="G131" s="60" t="n"/>
      <c r="H131" s="59" t="n"/>
      <c r="I131" s="61">
        <f>IF(F131="","",IFERROR(INDEX(BaseIncomeItems[提成比例(%)],MATCH(F131,BaseIncomeItems[收支内容],0)),""))</f>
        <v/>
      </c>
      <c r="J131" s="62">
        <f>IF(G131="","",PRODUCT(G131,I131))</f>
        <v/>
      </c>
      <c r="K131" s="61">
        <f>IF(E131="","",IFERROR(INDEX(BaseIncomeAreas[合作分成比例(%)],MATCH(E131,BaseIncomeAreas[收入区域],0)),""))</f>
        <v/>
      </c>
      <c r="L131" s="62">
        <f>IF(G131="","",PRODUCT(G131,K131))</f>
        <v/>
      </c>
      <c r="M131" s="59" t="n"/>
      <c r="N131" s="59" t="n"/>
    </row>
    <row r="132" hidden="1" ht="23" customHeight="1">
      <c r="A132" s="72">
        <f>IF(COUNTA(E132:G132)=0,"",TODAY())</f>
        <v/>
      </c>
      <c r="B132" s="58">
        <f>IF(A132="","",YEAR(A132))</f>
        <v/>
      </c>
      <c r="C132" s="58">
        <f>IF(A132="","",MONTH(A132))</f>
        <v/>
      </c>
      <c r="D132" s="58">
        <f>IF(E132="","",IFERROR(INDEX(BaseIncomeAreas[收入类型],MATCH(E132,BaseIncomeAreas[收入区域],0)),""))</f>
        <v/>
      </c>
      <c r="E132" s="59" t="n"/>
      <c r="F132" s="59" t="n"/>
      <c r="G132" s="60" t="n"/>
      <c r="H132" s="59" t="n"/>
      <c r="I132" s="61">
        <f>IF(F132="","",IFERROR(INDEX(BaseIncomeItems[提成比例(%)],MATCH(F132,BaseIncomeItems[收支内容],0)),""))</f>
        <v/>
      </c>
      <c r="J132" s="62">
        <f>IF(G132="","",PRODUCT(G132,I132))</f>
        <v/>
      </c>
      <c r="K132" s="61">
        <f>IF(E132="","",IFERROR(INDEX(BaseIncomeAreas[合作分成比例(%)],MATCH(E132,BaseIncomeAreas[收入区域],0)),""))</f>
        <v/>
      </c>
      <c r="L132" s="62">
        <f>IF(G132="","",PRODUCT(G132,K132))</f>
        <v/>
      </c>
      <c r="M132" s="59" t="n"/>
      <c r="N132" s="59" t="n"/>
    </row>
    <row r="133" hidden="1" ht="23" customHeight="1">
      <c r="A133" s="72">
        <f>IF(COUNTA(E133:G133)=0,"",TODAY())</f>
        <v/>
      </c>
      <c r="B133" s="58">
        <f>IF(A133="","",YEAR(A133))</f>
        <v/>
      </c>
      <c r="C133" s="58">
        <f>IF(A133="","",MONTH(A133))</f>
        <v/>
      </c>
      <c r="D133" s="58">
        <f>IF(E133="","",IFERROR(INDEX(BaseIncomeAreas[收入类型],MATCH(E133,BaseIncomeAreas[收入区域],0)),""))</f>
        <v/>
      </c>
      <c r="E133" s="59" t="n"/>
      <c r="F133" s="59" t="n"/>
      <c r="G133" s="60" t="n"/>
      <c r="H133" s="59" t="n"/>
      <c r="I133" s="61">
        <f>IF(F133="","",IFERROR(INDEX(BaseIncomeItems[提成比例(%)],MATCH(F133,BaseIncomeItems[收支内容],0)),""))</f>
        <v/>
      </c>
      <c r="J133" s="62">
        <f>IF(G133="","",PRODUCT(G133,I133))</f>
        <v/>
      </c>
      <c r="K133" s="61">
        <f>IF(E133="","",IFERROR(INDEX(BaseIncomeAreas[合作分成比例(%)],MATCH(E133,BaseIncomeAreas[收入区域],0)),""))</f>
        <v/>
      </c>
      <c r="L133" s="62">
        <f>IF(G133="","",PRODUCT(G133,K133))</f>
        <v/>
      </c>
      <c r="M133" s="59" t="n"/>
      <c r="N133" s="59" t="n"/>
    </row>
    <row r="134" hidden="1" ht="23" customHeight="1">
      <c r="A134" s="72">
        <f>IF(COUNTA(E134:G134)=0,"",TODAY())</f>
        <v/>
      </c>
      <c r="B134" s="58">
        <f>IF(A134="","",YEAR(A134))</f>
        <v/>
      </c>
      <c r="C134" s="58">
        <f>IF(A134="","",MONTH(A134))</f>
        <v/>
      </c>
      <c r="D134" s="58">
        <f>IF(E134="","",IFERROR(INDEX(BaseIncomeAreas[收入类型],MATCH(E134,BaseIncomeAreas[收入区域],0)),""))</f>
        <v/>
      </c>
      <c r="E134" s="59" t="n"/>
      <c r="F134" s="59" t="n"/>
      <c r="G134" s="60" t="n"/>
      <c r="H134" s="59" t="n"/>
      <c r="I134" s="61">
        <f>IF(F134="","",IFERROR(INDEX(BaseIncomeItems[提成比例(%)],MATCH(F134,BaseIncomeItems[收支内容],0)),""))</f>
        <v/>
      </c>
      <c r="J134" s="62">
        <f>IF(G134="","",PRODUCT(G134,I134))</f>
        <v/>
      </c>
      <c r="K134" s="61">
        <f>IF(E134="","",IFERROR(INDEX(BaseIncomeAreas[合作分成比例(%)],MATCH(E134,BaseIncomeAreas[收入区域],0)),""))</f>
        <v/>
      </c>
      <c r="L134" s="62">
        <f>IF(G134="","",PRODUCT(G134,K134))</f>
        <v/>
      </c>
      <c r="M134" s="59" t="n"/>
      <c r="N134" s="59" t="n"/>
    </row>
    <row r="135" hidden="1" ht="23" customHeight="1">
      <c r="A135" s="72">
        <f>IF(COUNTA(E135:G135)=0,"",TODAY())</f>
        <v/>
      </c>
      <c r="B135" s="58">
        <f>IF(A135="","",YEAR(A135))</f>
        <v/>
      </c>
      <c r="C135" s="58">
        <f>IF(A135="","",MONTH(A135))</f>
        <v/>
      </c>
      <c r="D135" s="58">
        <f>IF(E135="","",IFERROR(INDEX(BaseIncomeAreas[收入类型],MATCH(E135,BaseIncomeAreas[收入区域],0)),""))</f>
        <v/>
      </c>
      <c r="E135" s="59" t="n"/>
      <c r="F135" s="59" t="n"/>
      <c r="G135" s="60" t="n"/>
      <c r="H135" s="59" t="n"/>
      <c r="I135" s="61">
        <f>IF(F135="","",IFERROR(INDEX(BaseIncomeItems[提成比例(%)],MATCH(F135,BaseIncomeItems[收支内容],0)),""))</f>
        <v/>
      </c>
      <c r="J135" s="62">
        <f>IF(G135="","",PRODUCT(G135,I135))</f>
        <v/>
      </c>
      <c r="K135" s="61">
        <f>IF(E135="","",IFERROR(INDEX(BaseIncomeAreas[合作分成比例(%)],MATCH(E135,BaseIncomeAreas[收入区域],0)),""))</f>
        <v/>
      </c>
      <c r="L135" s="62">
        <f>IF(G135="","",PRODUCT(G135,K135))</f>
        <v/>
      </c>
      <c r="M135" s="59" t="n"/>
      <c r="N135" s="59" t="n"/>
    </row>
    <row r="136" hidden="1" ht="23" customHeight="1">
      <c r="A136" s="72">
        <f>IF(COUNTA(E136:G136)=0,"",TODAY())</f>
        <v/>
      </c>
      <c r="B136" s="58">
        <f>IF(A136="","",YEAR(A136))</f>
        <v/>
      </c>
      <c r="C136" s="58">
        <f>IF(A136="","",MONTH(A136))</f>
        <v/>
      </c>
      <c r="D136" s="58">
        <f>IF(E136="","",IFERROR(INDEX(BaseIncomeAreas[收入类型],MATCH(E136,BaseIncomeAreas[收入区域],0)),""))</f>
        <v/>
      </c>
      <c r="E136" s="59" t="n"/>
      <c r="F136" s="59" t="n"/>
      <c r="G136" s="60" t="n"/>
      <c r="H136" s="59" t="n"/>
      <c r="I136" s="61">
        <f>IF(F136="","",IFERROR(INDEX(BaseIncomeItems[提成比例(%)],MATCH(F136,BaseIncomeItems[收支内容],0)),""))</f>
        <v/>
      </c>
      <c r="J136" s="62">
        <f>IF(G136="","",PRODUCT(G136,I136))</f>
        <v/>
      </c>
      <c r="K136" s="61">
        <f>IF(E136="","",IFERROR(INDEX(BaseIncomeAreas[合作分成比例(%)],MATCH(E136,BaseIncomeAreas[收入区域],0)),""))</f>
        <v/>
      </c>
      <c r="L136" s="62">
        <f>IF(G136="","",PRODUCT(G136,K136))</f>
        <v/>
      </c>
      <c r="M136" s="59" t="n"/>
      <c r="N136" s="59" t="n"/>
    </row>
    <row r="137" hidden="1" ht="23" customHeight="1">
      <c r="A137" s="72">
        <f>IF(COUNTA(E137:G137)=0,"",TODAY())</f>
        <v/>
      </c>
      <c r="B137" s="58">
        <f>IF(A137="","",YEAR(A137))</f>
        <v/>
      </c>
      <c r="C137" s="58">
        <f>IF(A137="","",MONTH(A137))</f>
        <v/>
      </c>
      <c r="D137" s="58">
        <f>IF(E137="","",IFERROR(INDEX(BaseIncomeAreas[收入类型],MATCH(E137,BaseIncomeAreas[收入区域],0)),""))</f>
        <v/>
      </c>
      <c r="E137" s="59" t="n"/>
      <c r="F137" s="59" t="n"/>
      <c r="G137" s="60" t="n"/>
      <c r="H137" s="59" t="n"/>
      <c r="I137" s="61">
        <f>IF(F137="","",IFERROR(INDEX(BaseIncomeItems[提成比例(%)],MATCH(F137,BaseIncomeItems[收支内容],0)),""))</f>
        <v/>
      </c>
      <c r="J137" s="62">
        <f>IF(G137="","",PRODUCT(G137,I137))</f>
        <v/>
      </c>
      <c r="K137" s="61">
        <f>IF(E137="","",IFERROR(INDEX(BaseIncomeAreas[合作分成比例(%)],MATCH(E137,BaseIncomeAreas[收入区域],0)),""))</f>
        <v/>
      </c>
      <c r="L137" s="62">
        <f>IF(G137="","",PRODUCT(G137,K137))</f>
        <v/>
      </c>
      <c r="M137" s="59" t="n"/>
      <c r="N137" s="59" t="n"/>
    </row>
    <row r="138" hidden="1" ht="23" customHeight="1">
      <c r="A138" s="72">
        <f>IF(COUNTA(E138:G138)=0,"",TODAY())</f>
        <v/>
      </c>
      <c r="B138" s="58">
        <f>IF(A138="","",YEAR(A138))</f>
        <v/>
      </c>
      <c r="C138" s="58">
        <f>IF(A138="","",MONTH(A138))</f>
        <v/>
      </c>
      <c r="D138" s="58">
        <f>IF(E138="","",IFERROR(INDEX(BaseIncomeAreas[收入类型],MATCH(E138,BaseIncomeAreas[收入区域],0)),""))</f>
        <v/>
      </c>
      <c r="E138" s="59" t="n"/>
      <c r="F138" s="59" t="n"/>
      <c r="G138" s="60" t="n"/>
      <c r="H138" s="59" t="n"/>
      <c r="I138" s="61">
        <f>IF(F138="","",IFERROR(INDEX(BaseIncomeItems[提成比例(%)],MATCH(F138,BaseIncomeItems[收支内容],0)),""))</f>
        <v/>
      </c>
      <c r="J138" s="62">
        <f>IF(G138="","",PRODUCT(G138,I138))</f>
        <v/>
      </c>
      <c r="K138" s="61">
        <f>IF(E138="","",IFERROR(INDEX(BaseIncomeAreas[合作分成比例(%)],MATCH(E138,BaseIncomeAreas[收入区域],0)),""))</f>
        <v/>
      </c>
      <c r="L138" s="62">
        <f>IF(G138="","",PRODUCT(G138,K138))</f>
        <v/>
      </c>
      <c r="M138" s="59" t="n"/>
      <c r="N138" s="59" t="n"/>
    </row>
    <row r="139" hidden="1" ht="23" customHeight="1">
      <c r="A139" s="72">
        <f>IF(COUNTA(E139:G139)=0,"",TODAY())</f>
        <v/>
      </c>
      <c r="B139" s="58">
        <f>IF(A139="","",YEAR(A139))</f>
        <v/>
      </c>
      <c r="C139" s="58">
        <f>IF(A139="","",MONTH(A139))</f>
        <v/>
      </c>
      <c r="D139" s="58">
        <f>IF(E139="","",IFERROR(INDEX(BaseIncomeAreas[收入类型],MATCH(E139,BaseIncomeAreas[收入区域],0)),""))</f>
        <v/>
      </c>
      <c r="E139" s="59" t="n"/>
      <c r="F139" s="59" t="n"/>
      <c r="G139" s="60" t="n"/>
      <c r="H139" s="59" t="n"/>
      <c r="I139" s="61">
        <f>IF(F139="","",IFERROR(INDEX(BaseIncomeItems[提成比例(%)],MATCH(F139,BaseIncomeItems[收支内容],0)),""))</f>
        <v/>
      </c>
      <c r="J139" s="62">
        <f>IF(G139="","",PRODUCT(G139,I139))</f>
        <v/>
      </c>
      <c r="K139" s="61">
        <f>IF(E139="","",IFERROR(INDEX(BaseIncomeAreas[合作分成比例(%)],MATCH(E139,BaseIncomeAreas[收入区域],0)),""))</f>
        <v/>
      </c>
      <c r="L139" s="62">
        <f>IF(G139="","",PRODUCT(G139,K139))</f>
        <v/>
      </c>
      <c r="M139" s="59" t="n"/>
      <c r="N139" s="59" t="n"/>
    </row>
    <row r="140" hidden="1" ht="23" customHeight="1">
      <c r="A140" s="72">
        <f>IF(COUNTA(E140:G140)=0,"",TODAY())</f>
        <v/>
      </c>
      <c r="B140" s="58">
        <f>IF(A140="","",YEAR(A140))</f>
        <v/>
      </c>
      <c r="C140" s="58">
        <f>IF(A140="","",MONTH(A140))</f>
        <v/>
      </c>
      <c r="D140" s="58">
        <f>IF(E140="","",IFERROR(INDEX(BaseIncomeAreas[收入类型],MATCH(E140,BaseIncomeAreas[收入区域],0)),""))</f>
        <v/>
      </c>
      <c r="E140" s="59" t="n"/>
      <c r="F140" s="59" t="n"/>
      <c r="G140" s="60" t="n"/>
      <c r="H140" s="59" t="n"/>
      <c r="I140" s="61">
        <f>IF(F140="","",IFERROR(INDEX(BaseIncomeItems[提成比例(%)],MATCH(F140,BaseIncomeItems[收支内容],0)),""))</f>
        <v/>
      </c>
      <c r="J140" s="62">
        <f>IF(G140="","",PRODUCT(G140,I140))</f>
        <v/>
      </c>
      <c r="K140" s="61">
        <f>IF(E140="","",IFERROR(INDEX(BaseIncomeAreas[合作分成比例(%)],MATCH(E140,BaseIncomeAreas[收入区域],0)),""))</f>
        <v/>
      </c>
      <c r="L140" s="62">
        <f>IF(G140="","",PRODUCT(G140,K140))</f>
        <v/>
      </c>
      <c r="M140" s="59" t="n"/>
      <c r="N140" s="59" t="n"/>
    </row>
    <row r="141" hidden="1" ht="23" customHeight="1">
      <c r="A141" s="72">
        <f>IF(COUNTA(E141:G141)=0,"",TODAY())</f>
        <v/>
      </c>
      <c r="B141" s="58">
        <f>IF(A141="","",YEAR(A141))</f>
        <v/>
      </c>
      <c r="C141" s="58">
        <f>IF(A141="","",MONTH(A141))</f>
        <v/>
      </c>
      <c r="D141" s="58">
        <f>IF(E141="","",IFERROR(INDEX(BaseIncomeAreas[收入类型],MATCH(E141,BaseIncomeAreas[收入区域],0)),""))</f>
        <v/>
      </c>
      <c r="E141" s="59" t="n"/>
      <c r="F141" s="59" t="n"/>
      <c r="G141" s="60" t="n"/>
      <c r="H141" s="59" t="n"/>
      <c r="I141" s="61">
        <f>IF(F141="","",IFERROR(INDEX(BaseIncomeItems[提成比例(%)],MATCH(F141,BaseIncomeItems[收支内容],0)),""))</f>
        <v/>
      </c>
      <c r="J141" s="62">
        <f>IF(G141="","",PRODUCT(G141,I141))</f>
        <v/>
      </c>
      <c r="K141" s="61">
        <f>IF(E141="","",IFERROR(INDEX(BaseIncomeAreas[合作分成比例(%)],MATCH(E141,BaseIncomeAreas[收入区域],0)),""))</f>
        <v/>
      </c>
      <c r="L141" s="62">
        <f>IF(G141="","",PRODUCT(G141,K141))</f>
        <v/>
      </c>
      <c r="M141" s="59" t="n"/>
      <c r="N141" s="59" t="n"/>
    </row>
    <row r="142" hidden="1" ht="23" customHeight="1">
      <c r="A142" s="72">
        <f>IF(COUNTA(E142:G142)=0,"",TODAY())</f>
        <v/>
      </c>
      <c r="B142" s="58">
        <f>IF(A142="","",YEAR(A142))</f>
        <v/>
      </c>
      <c r="C142" s="58">
        <f>IF(A142="","",MONTH(A142))</f>
        <v/>
      </c>
      <c r="D142" s="58">
        <f>IF(E142="","",IFERROR(INDEX(BaseIncomeAreas[收入类型],MATCH(E142,BaseIncomeAreas[收入区域],0)),""))</f>
        <v/>
      </c>
      <c r="E142" s="59" t="n"/>
      <c r="F142" s="59" t="n"/>
      <c r="G142" s="60" t="n"/>
      <c r="H142" s="59" t="n"/>
      <c r="I142" s="61">
        <f>IF(F142="","",IFERROR(INDEX(BaseIncomeItems[提成比例(%)],MATCH(F142,BaseIncomeItems[收支内容],0)),""))</f>
        <v/>
      </c>
      <c r="J142" s="62">
        <f>IF(G142="","",PRODUCT(G142,I142))</f>
        <v/>
      </c>
      <c r="K142" s="61">
        <f>IF(E142="","",IFERROR(INDEX(BaseIncomeAreas[合作分成比例(%)],MATCH(E142,BaseIncomeAreas[收入区域],0)),""))</f>
        <v/>
      </c>
      <c r="L142" s="62">
        <f>IF(G142="","",PRODUCT(G142,K142))</f>
        <v/>
      </c>
      <c r="M142" s="59" t="n"/>
      <c r="N142" s="59" t="n"/>
    </row>
    <row r="143" hidden="1" ht="23" customHeight="1">
      <c r="A143" s="72">
        <f>IF(COUNTA(E143:G143)=0,"",TODAY())</f>
        <v/>
      </c>
      <c r="B143" s="58">
        <f>IF(A143="","",YEAR(A143))</f>
        <v/>
      </c>
      <c r="C143" s="58">
        <f>IF(A143="","",MONTH(A143))</f>
        <v/>
      </c>
      <c r="D143" s="58">
        <f>IF(E143="","",IFERROR(INDEX(BaseIncomeAreas[收入类型],MATCH(E143,BaseIncomeAreas[收入区域],0)),""))</f>
        <v/>
      </c>
      <c r="E143" s="59" t="n"/>
      <c r="F143" s="59" t="n"/>
      <c r="G143" s="60" t="n"/>
      <c r="H143" s="59" t="n"/>
      <c r="I143" s="61">
        <f>IF(F143="","",IFERROR(INDEX(BaseIncomeItems[提成比例(%)],MATCH(F143,BaseIncomeItems[收支内容],0)),""))</f>
        <v/>
      </c>
      <c r="J143" s="62">
        <f>IF(G143="","",PRODUCT(G143,I143))</f>
        <v/>
      </c>
      <c r="K143" s="61">
        <f>IF(E143="","",IFERROR(INDEX(BaseIncomeAreas[合作分成比例(%)],MATCH(E143,BaseIncomeAreas[收入区域],0)),""))</f>
        <v/>
      </c>
      <c r="L143" s="62">
        <f>IF(G143="","",PRODUCT(G143,K143))</f>
        <v/>
      </c>
      <c r="M143" s="59" t="n"/>
      <c r="N143" s="59" t="n"/>
    </row>
    <row r="144" hidden="1" ht="23" customHeight="1">
      <c r="A144" s="72">
        <f>IF(COUNTA(E144:G144)=0,"",TODAY())</f>
        <v/>
      </c>
      <c r="B144" s="58">
        <f>IF(A144="","",YEAR(A144))</f>
        <v/>
      </c>
      <c r="C144" s="58">
        <f>IF(A144="","",MONTH(A144))</f>
        <v/>
      </c>
      <c r="D144" s="58">
        <f>IF(E144="","",IFERROR(INDEX(BaseIncomeAreas[收入类型],MATCH(E144,BaseIncomeAreas[收入区域],0)),""))</f>
        <v/>
      </c>
      <c r="E144" s="59" t="n"/>
      <c r="F144" s="59" t="n"/>
      <c r="G144" s="60" t="n"/>
      <c r="H144" s="59" t="n"/>
      <c r="I144" s="61">
        <f>IF(F144="","",IFERROR(INDEX(BaseIncomeItems[提成比例(%)],MATCH(F144,BaseIncomeItems[收支内容],0)),""))</f>
        <v/>
      </c>
      <c r="J144" s="62">
        <f>IF(G144="","",PRODUCT(G144,I144))</f>
        <v/>
      </c>
      <c r="K144" s="61">
        <f>IF(E144="","",IFERROR(INDEX(BaseIncomeAreas[合作分成比例(%)],MATCH(E144,BaseIncomeAreas[收入区域],0)),""))</f>
        <v/>
      </c>
      <c r="L144" s="62">
        <f>IF(G144="","",PRODUCT(G144,K144))</f>
        <v/>
      </c>
      <c r="M144" s="59" t="n"/>
      <c r="N144" s="59" t="n"/>
    </row>
    <row r="145" hidden="1" ht="23" customHeight="1">
      <c r="A145" s="72">
        <f>IF(COUNTA(E145:G145)=0,"",TODAY())</f>
        <v/>
      </c>
      <c r="B145" s="58">
        <f>IF(A145="","",YEAR(A145))</f>
        <v/>
      </c>
      <c r="C145" s="58">
        <f>IF(A145="","",MONTH(A145))</f>
        <v/>
      </c>
      <c r="D145" s="58">
        <f>IF(E145="","",IFERROR(INDEX(BaseIncomeAreas[收入类型],MATCH(E145,BaseIncomeAreas[收入区域],0)),""))</f>
        <v/>
      </c>
      <c r="E145" s="59" t="n"/>
      <c r="F145" s="59" t="n"/>
      <c r="G145" s="60" t="n"/>
      <c r="H145" s="59" t="n"/>
      <c r="I145" s="61">
        <f>IF(F145="","",IFERROR(INDEX(BaseIncomeItems[提成比例(%)],MATCH(F145,BaseIncomeItems[收支内容],0)),""))</f>
        <v/>
      </c>
      <c r="J145" s="62">
        <f>IF(G145="","",PRODUCT(G145,I145))</f>
        <v/>
      </c>
      <c r="K145" s="61">
        <f>IF(E145="","",IFERROR(INDEX(BaseIncomeAreas[合作分成比例(%)],MATCH(E145,BaseIncomeAreas[收入区域],0)),""))</f>
        <v/>
      </c>
      <c r="L145" s="62">
        <f>IF(G145="","",PRODUCT(G145,K145))</f>
        <v/>
      </c>
      <c r="M145" s="59" t="n"/>
      <c r="N145" s="59" t="n"/>
    </row>
    <row r="146" hidden="1" ht="23" customHeight="1">
      <c r="A146" s="72">
        <f>IF(COUNTA(E146:G146)=0,"",TODAY())</f>
        <v/>
      </c>
      <c r="B146" s="58">
        <f>IF(A146="","",YEAR(A146))</f>
        <v/>
      </c>
      <c r="C146" s="58">
        <f>IF(A146="","",MONTH(A146))</f>
        <v/>
      </c>
      <c r="D146" s="58">
        <f>IF(E146="","",IFERROR(INDEX(BaseIncomeAreas[收入类型],MATCH(E146,BaseIncomeAreas[收入区域],0)),""))</f>
        <v/>
      </c>
      <c r="E146" s="59" t="n"/>
      <c r="F146" s="59" t="n"/>
      <c r="G146" s="60" t="n"/>
      <c r="H146" s="59" t="n"/>
      <c r="I146" s="61">
        <f>IF(F146="","",IFERROR(INDEX(BaseIncomeItems[提成比例(%)],MATCH(F146,BaseIncomeItems[收支内容],0)),""))</f>
        <v/>
      </c>
      <c r="J146" s="62">
        <f>IF(G146="","",PRODUCT(G146,I146))</f>
        <v/>
      </c>
      <c r="K146" s="61">
        <f>IF(E146="","",IFERROR(INDEX(BaseIncomeAreas[合作分成比例(%)],MATCH(E146,BaseIncomeAreas[收入区域],0)),""))</f>
        <v/>
      </c>
      <c r="L146" s="62">
        <f>IF(G146="","",PRODUCT(G146,K146))</f>
        <v/>
      </c>
      <c r="M146" s="59" t="n"/>
      <c r="N146" s="59" t="n"/>
    </row>
    <row r="147" hidden="1" ht="23" customHeight="1">
      <c r="A147" s="72">
        <f>IF(COUNTA(E147:G147)=0,"",TODAY())</f>
        <v/>
      </c>
      <c r="B147" s="58">
        <f>IF(A147="","",YEAR(A147))</f>
        <v/>
      </c>
      <c r="C147" s="58">
        <f>IF(A147="","",MONTH(A147))</f>
        <v/>
      </c>
      <c r="D147" s="58">
        <f>IF(E147="","",IFERROR(INDEX(BaseIncomeAreas[收入类型],MATCH(E147,BaseIncomeAreas[收入区域],0)),""))</f>
        <v/>
      </c>
      <c r="E147" s="59" t="n"/>
      <c r="F147" s="59" t="n"/>
      <c r="G147" s="60" t="n"/>
      <c r="H147" s="59" t="n"/>
      <c r="I147" s="61">
        <f>IF(F147="","",IFERROR(INDEX(BaseIncomeItems[提成比例(%)],MATCH(F147,BaseIncomeItems[收支内容],0)),""))</f>
        <v/>
      </c>
      <c r="J147" s="62">
        <f>IF(G147="","",PRODUCT(G147,I147))</f>
        <v/>
      </c>
      <c r="K147" s="61">
        <f>IF(E147="","",IFERROR(INDEX(BaseIncomeAreas[合作分成比例(%)],MATCH(E147,BaseIncomeAreas[收入区域],0)),""))</f>
        <v/>
      </c>
      <c r="L147" s="62">
        <f>IF(G147="","",PRODUCT(G147,K147))</f>
        <v/>
      </c>
      <c r="M147" s="59" t="n"/>
      <c r="N147" s="59" t="n"/>
    </row>
    <row r="148" hidden="1" ht="23" customHeight="1">
      <c r="A148" s="72">
        <f>IF(COUNTA(E148:G148)=0,"",TODAY())</f>
        <v/>
      </c>
      <c r="B148" s="58">
        <f>IF(A148="","",YEAR(A148))</f>
        <v/>
      </c>
      <c r="C148" s="58">
        <f>IF(A148="","",MONTH(A148))</f>
        <v/>
      </c>
      <c r="D148" s="58">
        <f>IF(E148="","",IFERROR(INDEX(BaseIncomeAreas[收入类型],MATCH(E148,BaseIncomeAreas[收入区域],0)),""))</f>
        <v/>
      </c>
      <c r="E148" s="59" t="n"/>
      <c r="F148" s="59" t="n"/>
      <c r="G148" s="60" t="n"/>
      <c r="H148" s="59" t="n"/>
      <c r="I148" s="61">
        <f>IF(F148="","",IFERROR(INDEX(BaseIncomeItems[提成比例(%)],MATCH(F148,BaseIncomeItems[收支内容],0)),""))</f>
        <v/>
      </c>
      <c r="J148" s="62">
        <f>IF(G148="","",PRODUCT(G148,I148))</f>
        <v/>
      </c>
      <c r="K148" s="61">
        <f>IF(E148="","",IFERROR(INDEX(BaseIncomeAreas[合作分成比例(%)],MATCH(E148,BaseIncomeAreas[收入区域],0)),""))</f>
        <v/>
      </c>
      <c r="L148" s="62">
        <f>IF(G148="","",PRODUCT(G148,K148))</f>
        <v/>
      </c>
      <c r="M148" s="59" t="n"/>
      <c r="N148" s="59" t="n"/>
    </row>
    <row r="149" hidden="1" ht="23" customHeight="1">
      <c r="A149" s="72">
        <f>IF(COUNTA(E149:G149)=0,"",TODAY())</f>
        <v/>
      </c>
      <c r="B149" s="58">
        <f>IF(A149="","",YEAR(A149))</f>
        <v/>
      </c>
      <c r="C149" s="58">
        <f>IF(A149="","",MONTH(A149))</f>
        <v/>
      </c>
      <c r="D149" s="58">
        <f>IF(E149="","",IFERROR(INDEX(BaseIncomeAreas[收入类型],MATCH(E149,BaseIncomeAreas[收入区域],0)),""))</f>
        <v/>
      </c>
      <c r="E149" s="59" t="n"/>
      <c r="F149" s="59" t="n"/>
      <c r="G149" s="60" t="n"/>
      <c r="H149" s="59" t="n"/>
      <c r="I149" s="61">
        <f>IF(F149="","",IFERROR(INDEX(BaseIncomeItems[提成比例(%)],MATCH(F149,BaseIncomeItems[收支内容],0)),""))</f>
        <v/>
      </c>
      <c r="J149" s="62">
        <f>IF(G149="","",PRODUCT(G149,I149))</f>
        <v/>
      </c>
      <c r="K149" s="61">
        <f>IF(E149="","",IFERROR(INDEX(BaseIncomeAreas[合作分成比例(%)],MATCH(E149,BaseIncomeAreas[收入区域],0)),""))</f>
        <v/>
      </c>
      <c r="L149" s="62">
        <f>IF(G149="","",PRODUCT(G149,K149))</f>
        <v/>
      </c>
      <c r="M149" s="59" t="n"/>
      <c r="N149" s="59" t="n"/>
    </row>
    <row r="150" hidden="1" ht="23" customHeight="1">
      <c r="A150" s="72">
        <f>IF(COUNTA(E150:G150)=0,"",TODAY())</f>
        <v/>
      </c>
      <c r="B150" s="58">
        <f>IF(A150="","",YEAR(A150))</f>
        <v/>
      </c>
      <c r="C150" s="58">
        <f>IF(A150="","",MONTH(A150))</f>
        <v/>
      </c>
      <c r="D150" s="58">
        <f>IF(E150="","",IFERROR(INDEX(BaseIncomeAreas[收入类型],MATCH(E150,BaseIncomeAreas[收入区域],0)),""))</f>
        <v/>
      </c>
      <c r="E150" s="59" t="n"/>
      <c r="F150" s="59" t="n"/>
      <c r="G150" s="60" t="n"/>
      <c r="H150" s="59" t="n"/>
      <c r="I150" s="61">
        <f>IF(F150="","",IFERROR(INDEX(BaseIncomeItems[提成比例(%)],MATCH(F150,BaseIncomeItems[收支内容],0)),""))</f>
        <v/>
      </c>
      <c r="J150" s="62">
        <f>IF(G150="","",PRODUCT(G150,I150))</f>
        <v/>
      </c>
      <c r="K150" s="61">
        <f>IF(E150="","",IFERROR(INDEX(BaseIncomeAreas[合作分成比例(%)],MATCH(E150,BaseIncomeAreas[收入区域],0)),""))</f>
        <v/>
      </c>
      <c r="L150" s="62">
        <f>IF(G150="","",PRODUCT(G150,K150))</f>
        <v/>
      </c>
      <c r="M150" s="59" t="n"/>
      <c r="N150" s="59" t="n"/>
    </row>
    <row r="151" hidden="1" ht="23" customHeight="1">
      <c r="A151" s="72">
        <f>IF(COUNTA(E151:G151)=0,"",TODAY())</f>
        <v/>
      </c>
      <c r="B151" s="58">
        <f>IF(A151="","",YEAR(A151))</f>
        <v/>
      </c>
      <c r="C151" s="58">
        <f>IF(A151="","",MONTH(A151))</f>
        <v/>
      </c>
      <c r="D151" s="58">
        <f>IF(E151="","",IFERROR(INDEX(BaseIncomeAreas[收入类型],MATCH(E151,BaseIncomeAreas[收入区域],0)),""))</f>
        <v/>
      </c>
      <c r="E151" s="59" t="n"/>
      <c r="F151" s="59" t="n"/>
      <c r="G151" s="60" t="n"/>
      <c r="H151" s="59" t="n"/>
      <c r="I151" s="61">
        <f>IF(F151="","",IFERROR(INDEX(BaseIncomeItems[提成比例(%)],MATCH(F151,BaseIncomeItems[收支内容],0)),""))</f>
        <v/>
      </c>
      <c r="J151" s="62">
        <f>IF(G151="","",PRODUCT(G151,I151))</f>
        <v/>
      </c>
      <c r="K151" s="61">
        <f>IF(E151="","",IFERROR(INDEX(BaseIncomeAreas[合作分成比例(%)],MATCH(E151,BaseIncomeAreas[收入区域],0)),""))</f>
        <v/>
      </c>
      <c r="L151" s="62">
        <f>IF(G151="","",PRODUCT(G151,K151))</f>
        <v/>
      </c>
      <c r="M151" s="59" t="n"/>
      <c r="N151" s="59" t="n"/>
    </row>
    <row r="152" hidden="1" ht="23" customHeight="1">
      <c r="A152" s="72">
        <f>IF(COUNTA(E152:G152)=0,"",TODAY())</f>
        <v/>
      </c>
      <c r="B152" s="58">
        <f>IF(A152="","",YEAR(A152))</f>
        <v/>
      </c>
      <c r="C152" s="58">
        <f>IF(A152="","",MONTH(A152))</f>
        <v/>
      </c>
      <c r="D152" s="58">
        <f>IF(E152="","",IFERROR(INDEX(BaseIncomeAreas[收入类型],MATCH(E152,BaseIncomeAreas[收入区域],0)),""))</f>
        <v/>
      </c>
      <c r="E152" s="59" t="n"/>
      <c r="F152" s="59" t="n"/>
      <c r="G152" s="60" t="n"/>
      <c r="H152" s="59" t="n"/>
      <c r="I152" s="61">
        <f>IF(F152="","",IFERROR(INDEX(BaseIncomeItems[提成比例(%)],MATCH(F152,BaseIncomeItems[收支内容],0)),""))</f>
        <v/>
      </c>
      <c r="J152" s="62">
        <f>IF(G152="","",PRODUCT(G152,I152))</f>
        <v/>
      </c>
      <c r="K152" s="61">
        <f>IF(E152="","",IFERROR(INDEX(BaseIncomeAreas[合作分成比例(%)],MATCH(E152,BaseIncomeAreas[收入区域],0)),""))</f>
        <v/>
      </c>
      <c r="L152" s="62">
        <f>IF(G152="","",PRODUCT(G152,K152))</f>
        <v/>
      </c>
      <c r="M152" s="59" t="n"/>
      <c r="N152" s="59" t="n"/>
    </row>
    <row r="153" hidden="1" ht="23" customHeight="1">
      <c r="A153" s="72">
        <f>IF(COUNTA(E153:G153)=0,"",TODAY())</f>
        <v/>
      </c>
      <c r="B153" s="58">
        <f>IF(A153="","",YEAR(A153))</f>
        <v/>
      </c>
      <c r="C153" s="58">
        <f>IF(A153="","",MONTH(A153))</f>
        <v/>
      </c>
      <c r="D153" s="58">
        <f>IF(E153="","",IFERROR(INDEX(BaseIncomeAreas[收入类型],MATCH(E153,BaseIncomeAreas[收入区域],0)),""))</f>
        <v/>
      </c>
      <c r="E153" s="59" t="n"/>
      <c r="F153" s="59" t="n"/>
      <c r="G153" s="60" t="n"/>
      <c r="H153" s="59" t="n"/>
      <c r="I153" s="61">
        <f>IF(F153="","",IFERROR(INDEX(BaseIncomeItems[提成比例(%)],MATCH(F153,BaseIncomeItems[收支内容],0)),""))</f>
        <v/>
      </c>
      <c r="J153" s="62">
        <f>IF(G153="","",PRODUCT(G153,I153))</f>
        <v/>
      </c>
      <c r="K153" s="61">
        <f>IF(E153="","",IFERROR(INDEX(BaseIncomeAreas[合作分成比例(%)],MATCH(E153,BaseIncomeAreas[收入区域],0)),""))</f>
        <v/>
      </c>
      <c r="L153" s="62">
        <f>IF(G153="","",PRODUCT(G153,K153))</f>
        <v/>
      </c>
      <c r="M153" s="59" t="n"/>
      <c r="N153" s="59" t="n"/>
    </row>
    <row r="154" hidden="1" ht="23" customHeight="1">
      <c r="A154" s="72">
        <f>IF(COUNTA(E154:G154)=0,"",TODAY())</f>
        <v/>
      </c>
      <c r="B154" s="58">
        <f>IF(A154="","",YEAR(A154))</f>
        <v/>
      </c>
      <c r="C154" s="58">
        <f>IF(A154="","",MONTH(A154))</f>
        <v/>
      </c>
      <c r="D154" s="58">
        <f>IF(E154="","",IFERROR(INDEX(BaseIncomeAreas[收入类型],MATCH(E154,BaseIncomeAreas[收入区域],0)),""))</f>
        <v/>
      </c>
      <c r="E154" s="59" t="n"/>
      <c r="F154" s="59" t="n"/>
      <c r="G154" s="60" t="n"/>
      <c r="H154" s="59" t="n"/>
      <c r="I154" s="61">
        <f>IF(F154="","",IFERROR(INDEX(BaseIncomeItems[提成比例(%)],MATCH(F154,BaseIncomeItems[收支内容],0)),""))</f>
        <v/>
      </c>
      <c r="J154" s="62">
        <f>IF(G154="","",PRODUCT(G154,I154))</f>
        <v/>
      </c>
      <c r="K154" s="61">
        <f>IF(E154="","",IFERROR(INDEX(BaseIncomeAreas[合作分成比例(%)],MATCH(E154,BaseIncomeAreas[收入区域],0)),""))</f>
        <v/>
      </c>
      <c r="L154" s="62">
        <f>IF(G154="","",PRODUCT(G154,K154))</f>
        <v/>
      </c>
      <c r="M154" s="59" t="n"/>
      <c r="N154" s="59" t="n"/>
    </row>
    <row r="155" hidden="1" ht="23" customHeight="1">
      <c r="A155" s="72">
        <f>IF(COUNTA(E155:G155)=0,"",TODAY())</f>
        <v/>
      </c>
      <c r="B155" s="58">
        <f>IF(A155="","",YEAR(A155))</f>
        <v/>
      </c>
      <c r="C155" s="58">
        <f>IF(A155="","",MONTH(A155))</f>
        <v/>
      </c>
      <c r="D155" s="58">
        <f>IF(E155="","",IFERROR(INDEX(BaseIncomeAreas[收入类型],MATCH(E155,BaseIncomeAreas[收入区域],0)),""))</f>
        <v/>
      </c>
      <c r="E155" s="59" t="n"/>
      <c r="F155" s="59" t="n"/>
      <c r="G155" s="60" t="n"/>
      <c r="H155" s="59" t="n"/>
      <c r="I155" s="61">
        <f>IF(F155="","",IFERROR(INDEX(BaseIncomeItems[提成比例(%)],MATCH(F155,BaseIncomeItems[收支内容],0)),""))</f>
        <v/>
      </c>
      <c r="J155" s="62">
        <f>IF(G155="","",PRODUCT(G155,I155))</f>
        <v/>
      </c>
      <c r="K155" s="61">
        <f>IF(E155="","",IFERROR(INDEX(BaseIncomeAreas[合作分成比例(%)],MATCH(E155,BaseIncomeAreas[收入区域],0)),""))</f>
        <v/>
      </c>
      <c r="L155" s="62">
        <f>IF(G155="","",PRODUCT(G155,K155))</f>
        <v/>
      </c>
      <c r="M155" s="59" t="n"/>
      <c r="N155" s="59" t="n"/>
    </row>
    <row r="156" hidden="1" ht="23" customHeight="1">
      <c r="A156" s="72">
        <f>IF(COUNTA(E156:G156)=0,"",TODAY())</f>
        <v/>
      </c>
      <c r="B156" s="58">
        <f>IF(A156="","",YEAR(A156))</f>
        <v/>
      </c>
      <c r="C156" s="58">
        <f>IF(A156="","",MONTH(A156))</f>
        <v/>
      </c>
      <c r="D156" s="58">
        <f>IF(E156="","",IFERROR(INDEX(BaseIncomeAreas[收入类型],MATCH(E156,BaseIncomeAreas[收入区域],0)),""))</f>
        <v/>
      </c>
      <c r="E156" s="59" t="n"/>
      <c r="F156" s="59" t="n"/>
      <c r="G156" s="60" t="n"/>
      <c r="H156" s="59" t="n"/>
      <c r="I156" s="61">
        <f>IF(F156="","",IFERROR(INDEX(BaseIncomeItems[提成比例(%)],MATCH(F156,BaseIncomeItems[收支内容],0)),""))</f>
        <v/>
      </c>
      <c r="J156" s="62">
        <f>IF(G156="","",PRODUCT(G156,I156))</f>
        <v/>
      </c>
      <c r="K156" s="61">
        <f>IF(E156="","",IFERROR(INDEX(BaseIncomeAreas[合作分成比例(%)],MATCH(E156,BaseIncomeAreas[收入区域],0)),""))</f>
        <v/>
      </c>
      <c r="L156" s="62">
        <f>IF(G156="","",PRODUCT(G156,K156))</f>
        <v/>
      </c>
      <c r="M156" s="59" t="n"/>
      <c r="N156" s="59" t="n"/>
    </row>
    <row r="157" hidden="1" ht="23" customHeight="1">
      <c r="A157" s="72">
        <f>IF(COUNTA(E157:G157)=0,"",TODAY())</f>
        <v/>
      </c>
      <c r="B157" s="58">
        <f>IF(A157="","",YEAR(A157))</f>
        <v/>
      </c>
      <c r="C157" s="58">
        <f>IF(A157="","",MONTH(A157))</f>
        <v/>
      </c>
      <c r="D157" s="58">
        <f>IF(E157="","",IFERROR(INDEX(BaseIncomeAreas[收入类型],MATCH(E157,BaseIncomeAreas[收入区域],0)),""))</f>
        <v/>
      </c>
      <c r="E157" s="59" t="n"/>
      <c r="F157" s="59" t="n"/>
      <c r="G157" s="60" t="n"/>
      <c r="H157" s="59" t="n"/>
      <c r="I157" s="61">
        <f>IF(F157="","",IFERROR(INDEX(BaseIncomeItems[提成比例(%)],MATCH(F157,BaseIncomeItems[收支内容],0)),""))</f>
        <v/>
      </c>
      <c r="J157" s="62">
        <f>IF(G157="","",PRODUCT(G157,I157))</f>
        <v/>
      </c>
      <c r="K157" s="61">
        <f>IF(E157="","",IFERROR(INDEX(BaseIncomeAreas[合作分成比例(%)],MATCH(E157,BaseIncomeAreas[收入区域],0)),""))</f>
        <v/>
      </c>
      <c r="L157" s="62">
        <f>IF(G157="","",PRODUCT(G157,K157))</f>
        <v/>
      </c>
      <c r="M157" s="59" t="n"/>
      <c r="N157" s="59" t="n"/>
    </row>
    <row r="158" hidden="1" ht="23" customHeight="1">
      <c r="A158" s="72">
        <f>IF(COUNTA(E158:G158)=0,"",TODAY())</f>
        <v/>
      </c>
      <c r="B158" s="58">
        <f>IF(A158="","",YEAR(A158))</f>
        <v/>
      </c>
      <c r="C158" s="58">
        <f>IF(A158="","",MONTH(A158))</f>
        <v/>
      </c>
      <c r="D158" s="58">
        <f>IF(E158="","",IFERROR(INDEX(BaseIncomeAreas[收入类型],MATCH(E158,BaseIncomeAreas[收入区域],0)),""))</f>
        <v/>
      </c>
      <c r="E158" s="59" t="n"/>
      <c r="F158" s="59" t="n"/>
      <c r="G158" s="60" t="n"/>
      <c r="H158" s="59" t="n"/>
      <c r="I158" s="61">
        <f>IF(F158="","",IFERROR(INDEX(BaseIncomeItems[提成比例(%)],MATCH(F158,BaseIncomeItems[收支内容],0)),""))</f>
        <v/>
      </c>
      <c r="J158" s="62">
        <f>IF(G158="","",PRODUCT(G158,I158))</f>
        <v/>
      </c>
      <c r="K158" s="61">
        <f>IF(E158="","",IFERROR(INDEX(BaseIncomeAreas[合作分成比例(%)],MATCH(E158,BaseIncomeAreas[收入区域],0)),""))</f>
        <v/>
      </c>
      <c r="L158" s="62">
        <f>IF(G158="","",PRODUCT(G158,K158))</f>
        <v/>
      </c>
      <c r="M158" s="59" t="n"/>
      <c r="N158" s="59" t="n"/>
    </row>
    <row r="159" hidden="1" ht="23" customHeight="1">
      <c r="A159" s="72">
        <f>IF(COUNTA(E159:G159)=0,"",TODAY())</f>
        <v/>
      </c>
      <c r="B159" s="58">
        <f>IF(A159="","",YEAR(A159))</f>
        <v/>
      </c>
      <c r="C159" s="58">
        <f>IF(A159="","",MONTH(A159))</f>
        <v/>
      </c>
      <c r="D159" s="58">
        <f>IF(E159="","",IFERROR(INDEX(BaseIncomeAreas[收入类型],MATCH(E159,BaseIncomeAreas[收入区域],0)),""))</f>
        <v/>
      </c>
      <c r="E159" s="59" t="n"/>
      <c r="F159" s="59" t="n"/>
      <c r="G159" s="60" t="n"/>
      <c r="H159" s="59" t="n"/>
      <c r="I159" s="61">
        <f>IF(F159="","",IFERROR(INDEX(BaseIncomeItems[提成比例(%)],MATCH(F159,BaseIncomeItems[收支内容],0)),""))</f>
        <v/>
      </c>
      <c r="J159" s="62">
        <f>IF(G159="","",PRODUCT(G159,I159))</f>
        <v/>
      </c>
      <c r="K159" s="61">
        <f>IF(E159="","",IFERROR(INDEX(BaseIncomeAreas[合作分成比例(%)],MATCH(E159,BaseIncomeAreas[收入区域],0)),""))</f>
        <v/>
      </c>
      <c r="L159" s="62">
        <f>IF(G159="","",PRODUCT(G159,K159))</f>
        <v/>
      </c>
      <c r="M159" s="59" t="n"/>
      <c r="N159" s="59" t="n"/>
    </row>
    <row r="160" hidden="1" ht="23" customHeight="1">
      <c r="A160" s="72">
        <f>IF(COUNTA(E160:G160)=0,"",TODAY())</f>
        <v/>
      </c>
      <c r="B160" s="58">
        <f>IF(A160="","",YEAR(A160))</f>
        <v/>
      </c>
      <c r="C160" s="58">
        <f>IF(A160="","",MONTH(A160))</f>
        <v/>
      </c>
      <c r="D160" s="58">
        <f>IF(E160="","",IFERROR(INDEX(BaseIncomeAreas[收入类型],MATCH(E160,BaseIncomeAreas[收入区域],0)),""))</f>
        <v/>
      </c>
      <c r="E160" s="59" t="n"/>
      <c r="F160" s="59" t="n"/>
      <c r="G160" s="60" t="n"/>
      <c r="H160" s="59" t="n"/>
      <c r="I160" s="61">
        <f>IF(F160="","",IFERROR(INDEX(BaseIncomeItems[提成比例(%)],MATCH(F160,BaseIncomeItems[收支内容],0)),""))</f>
        <v/>
      </c>
      <c r="J160" s="62">
        <f>IF(G160="","",PRODUCT(G160,I160))</f>
        <v/>
      </c>
      <c r="K160" s="61">
        <f>IF(E160="","",IFERROR(INDEX(BaseIncomeAreas[合作分成比例(%)],MATCH(E160,BaseIncomeAreas[收入区域],0)),""))</f>
        <v/>
      </c>
      <c r="L160" s="62">
        <f>IF(G160="","",PRODUCT(G160,K160))</f>
        <v/>
      </c>
      <c r="M160" s="59" t="n"/>
      <c r="N160" s="59" t="n"/>
    </row>
    <row r="161" hidden="1" ht="23" customHeight="1">
      <c r="A161" s="72">
        <f>IF(COUNTA(E161:G161)=0,"",TODAY())</f>
        <v/>
      </c>
      <c r="B161" s="58">
        <f>IF(A161="","",YEAR(A161))</f>
        <v/>
      </c>
      <c r="C161" s="58">
        <f>IF(A161="","",MONTH(A161))</f>
        <v/>
      </c>
      <c r="D161" s="58">
        <f>IF(E161="","",IFERROR(INDEX(BaseIncomeAreas[收入类型],MATCH(E161,BaseIncomeAreas[收入区域],0)),""))</f>
        <v/>
      </c>
      <c r="E161" s="59" t="n"/>
      <c r="F161" s="59" t="n"/>
      <c r="G161" s="60" t="n"/>
      <c r="H161" s="59" t="n"/>
      <c r="I161" s="61">
        <f>IF(F161="","",IFERROR(INDEX(BaseIncomeItems[提成比例(%)],MATCH(F161,BaseIncomeItems[收支内容],0)),""))</f>
        <v/>
      </c>
      <c r="J161" s="62">
        <f>IF(G161="","",PRODUCT(G161,I161))</f>
        <v/>
      </c>
      <c r="K161" s="61">
        <f>IF(E161="","",IFERROR(INDEX(BaseIncomeAreas[合作分成比例(%)],MATCH(E161,BaseIncomeAreas[收入区域],0)),""))</f>
        <v/>
      </c>
      <c r="L161" s="62">
        <f>IF(G161="","",PRODUCT(G161,K161))</f>
        <v/>
      </c>
      <c r="M161" s="59" t="n"/>
      <c r="N161" s="59" t="n"/>
    </row>
    <row r="162" hidden="1" ht="23" customHeight="1">
      <c r="A162" s="72">
        <f>IF(COUNTA(E162:G162)=0,"",TODAY())</f>
        <v/>
      </c>
      <c r="B162" s="58">
        <f>IF(A162="","",YEAR(A162))</f>
        <v/>
      </c>
      <c r="C162" s="58">
        <f>IF(A162="","",MONTH(A162))</f>
        <v/>
      </c>
      <c r="D162" s="58">
        <f>IF(E162="","",IFERROR(INDEX(BaseIncomeAreas[收入类型],MATCH(E162,BaseIncomeAreas[收入区域],0)),""))</f>
        <v/>
      </c>
      <c r="E162" s="59" t="n"/>
      <c r="F162" s="59" t="n"/>
      <c r="G162" s="60" t="n"/>
      <c r="H162" s="59" t="n"/>
      <c r="I162" s="61">
        <f>IF(F162="","",IFERROR(INDEX(BaseIncomeItems[提成比例(%)],MATCH(F162,BaseIncomeItems[收支内容],0)),""))</f>
        <v/>
      </c>
      <c r="J162" s="62">
        <f>IF(G162="","",PRODUCT(G162,I162))</f>
        <v/>
      </c>
      <c r="K162" s="61">
        <f>IF(E162="","",IFERROR(INDEX(BaseIncomeAreas[合作分成比例(%)],MATCH(E162,BaseIncomeAreas[收入区域],0)),""))</f>
        <v/>
      </c>
      <c r="L162" s="62">
        <f>IF(G162="","",PRODUCT(G162,K162))</f>
        <v/>
      </c>
      <c r="M162" s="59" t="n"/>
      <c r="N162" s="59" t="n"/>
    </row>
    <row r="163" hidden="1" ht="23" customHeight="1">
      <c r="A163" s="72">
        <f>IF(COUNTA(E163:G163)=0,"",TODAY())</f>
        <v/>
      </c>
      <c r="B163" s="58">
        <f>IF(A163="","",YEAR(A163))</f>
        <v/>
      </c>
      <c r="C163" s="58">
        <f>IF(A163="","",MONTH(A163))</f>
        <v/>
      </c>
      <c r="D163" s="58">
        <f>IF(E163="","",IFERROR(INDEX(BaseIncomeAreas[收入类型],MATCH(E163,BaseIncomeAreas[收入区域],0)),""))</f>
        <v/>
      </c>
      <c r="E163" s="59" t="n"/>
      <c r="F163" s="59" t="n"/>
      <c r="G163" s="60" t="n"/>
      <c r="H163" s="59" t="n"/>
      <c r="I163" s="61">
        <f>IF(F163="","",IFERROR(INDEX(BaseIncomeItems[提成比例(%)],MATCH(F163,BaseIncomeItems[收支内容],0)),""))</f>
        <v/>
      </c>
      <c r="J163" s="62">
        <f>IF(G163="","",PRODUCT(G163,I163))</f>
        <v/>
      </c>
      <c r="K163" s="61">
        <f>IF(E163="","",IFERROR(INDEX(BaseIncomeAreas[合作分成比例(%)],MATCH(E163,BaseIncomeAreas[收入区域],0)),""))</f>
        <v/>
      </c>
      <c r="L163" s="62">
        <f>IF(G163="","",PRODUCT(G163,K163))</f>
        <v/>
      </c>
      <c r="M163" s="59" t="n"/>
      <c r="N163" s="59" t="n"/>
    </row>
    <row r="164" hidden="1" ht="23" customHeight="1">
      <c r="A164" s="72">
        <f>IF(COUNTA(E164:G164)=0,"",TODAY())</f>
        <v/>
      </c>
      <c r="B164" s="58">
        <f>IF(A164="","",YEAR(A164))</f>
        <v/>
      </c>
      <c r="C164" s="58">
        <f>IF(A164="","",MONTH(A164))</f>
        <v/>
      </c>
      <c r="D164" s="58">
        <f>IF(E164="","",IFERROR(INDEX(BaseIncomeAreas[收入类型],MATCH(E164,BaseIncomeAreas[收入区域],0)),""))</f>
        <v/>
      </c>
      <c r="E164" s="59" t="n"/>
      <c r="F164" s="59" t="n"/>
      <c r="G164" s="60" t="n"/>
      <c r="H164" s="59" t="n"/>
      <c r="I164" s="61">
        <f>IF(F164="","",IFERROR(INDEX(BaseIncomeItems[提成比例(%)],MATCH(F164,BaseIncomeItems[收支内容],0)),""))</f>
        <v/>
      </c>
      <c r="J164" s="62">
        <f>IF(G164="","",PRODUCT(G164,I164))</f>
        <v/>
      </c>
      <c r="K164" s="61">
        <f>IF(E164="","",IFERROR(INDEX(BaseIncomeAreas[合作分成比例(%)],MATCH(E164,BaseIncomeAreas[收入区域],0)),""))</f>
        <v/>
      </c>
      <c r="L164" s="62">
        <f>IF(G164="","",PRODUCT(G164,K164))</f>
        <v/>
      </c>
      <c r="M164" s="59" t="n"/>
      <c r="N164" s="59" t="n"/>
    </row>
    <row r="165" hidden="1" ht="23" customHeight="1">
      <c r="A165" s="72">
        <f>IF(COUNTA(E165:G165)=0,"",TODAY())</f>
        <v/>
      </c>
      <c r="B165" s="58">
        <f>IF(A165="","",YEAR(A165))</f>
        <v/>
      </c>
      <c r="C165" s="58">
        <f>IF(A165="","",MONTH(A165))</f>
        <v/>
      </c>
      <c r="D165" s="58">
        <f>IF(E165="","",IFERROR(INDEX(BaseIncomeAreas[收入类型],MATCH(E165,BaseIncomeAreas[收入区域],0)),""))</f>
        <v/>
      </c>
      <c r="E165" s="59" t="n"/>
      <c r="F165" s="59" t="n"/>
      <c r="G165" s="60" t="n"/>
      <c r="H165" s="59" t="n"/>
      <c r="I165" s="61">
        <f>IF(F165="","",IFERROR(INDEX(BaseIncomeItems[提成比例(%)],MATCH(F165,BaseIncomeItems[收支内容],0)),""))</f>
        <v/>
      </c>
      <c r="J165" s="62">
        <f>IF(G165="","",PRODUCT(G165,I165))</f>
        <v/>
      </c>
      <c r="K165" s="61">
        <f>IF(E165="","",IFERROR(INDEX(BaseIncomeAreas[合作分成比例(%)],MATCH(E165,BaseIncomeAreas[收入区域],0)),""))</f>
        <v/>
      </c>
      <c r="L165" s="62">
        <f>IF(G165="","",PRODUCT(G165,K165))</f>
        <v/>
      </c>
      <c r="M165" s="59" t="n"/>
      <c r="N165" s="59" t="n"/>
    </row>
    <row r="166" hidden="1" ht="23" customHeight="1">
      <c r="A166" s="72">
        <f>IF(COUNTA(E166:G166)=0,"",TODAY())</f>
        <v/>
      </c>
      <c r="B166" s="58">
        <f>IF(A166="","",YEAR(A166))</f>
        <v/>
      </c>
      <c r="C166" s="58">
        <f>IF(A166="","",MONTH(A166))</f>
        <v/>
      </c>
      <c r="D166" s="58">
        <f>IF(E166="","",IFERROR(INDEX(BaseIncomeAreas[收入类型],MATCH(E166,BaseIncomeAreas[收入区域],0)),""))</f>
        <v/>
      </c>
      <c r="E166" s="59" t="n"/>
      <c r="F166" s="59" t="n"/>
      <c r="G166" s="60" t="n"/>
      <c r="H166" s="59" t="n"/>
      <c r="I166" s="61">
        <f>IF(F166="","",IFERROR(INDEX(BaseIncomeItems[提成比例(%)],MATCH(F166,BaseIncomeItems[收支内容],0)),""))</f>
        <v/>
      </c>
      <c r="J166" s="62">
        <f>IF(G166="","",PRODUCT(G166,I166))</f>
        <v/>
      </c>
      <c r="K166" s="61">
        <f>IF(E166="","",IFERROR(INDEX(BaseIncomeAreas[合作分成比例(%)],MATCH(E166,BaseIncomeAreas[收入区域],0)),""))</f>
        <v/>
      </c>
      <c r="L166" s="62">
        <f>IF(G166="","",PRODUCT(G166,K166))</f>
        <v/>
      </c>
      <c r="M166" s="59" t="n"/>
      <c r="N166" s="59" t="n"/>
    </row>
    <row r="167" hidden="1" ht="23" customHeight="1">
      <c r="A167" s="72">
        <f>IF(COUNTA(E167:G167)=0,"",TODAY())</f>
        <v/>
      </c>
      <c r="B167" s="58">
        <f>IF(A167="","",YEAR(A167))</f>
        <v/>
      </c>
      <c r="C167" s="58">
        <f>IF(A167="","",MONTH(A167))</f>
        <v/>
      </c>
      <c r="D167" s="58">
        <f>IF(E167="","",IFERROR(INDEX(BaseIncomeAreas[收入类型],MATCH(E167,BaseIncomeAreas[收入区域],0)),""))</f>
        <v/>
      </c>
      <c r="E167" s="59" t="n"/>
      <c r="F167" s="59" t="n"/>
      <c r="G167" s="60" t="n"/>
      <c r="H167" s="59" t="n"/>
      <c r="I167" s="61">
        <f>IF(F167="","",IFERROR(INDEX(BaseIncomeItems[提成比例(%)],MATCH(F167,BaseIncomeItems[收支内容],0)),""))</f>
        <v/>
      </c>
      <c r="J167" s="62">
        <f>IF(G167="","",PRODUCT(G167,I167))</f>
        <v/>
      </c>
      <c r="K167" s="61">
        <f>IF(E167="","",IFERROR(INDEX(BaseIncomeAreas[合作分成比例(%)],MATCH(E167,BaseIncomeAreas[收入区域],0)),""))</f>
        <v/>
      </c>
      <c r="L167" s="62">
        <f>IF(G167="","",PRODUCT(G167,K167))</f>
        <v/>
      </c>
      <c r="M167" s="59" t="n"/>
      <c r="N167" s="59" t="n"/>
    </row>
    <row r="168" hidden="1" ht="23" customHeight="1">
      <c r="A168" s="72">
        <f>IF(COUNTA(E168:G168)=0,"",TODAY())</f>
        <v/>
      </c>
      <c r="B168" s="58">
        <f>IF(A168="","",YEAR(A168))</f>
        <v/>
      </c>
      <c r="C168" s="58">
        <f>IF(A168="","",MONTH(A168))</f>
        <v/>
      </c>
      <c r="D168" s="58">
        <f>IF(E168="","",IFERROR(INDEX(BaseIncomeAreas[收入类型],MATCH(E168,BaseIncomeAreas[收入区域],0)),""))</f>
        <v/>
      </c>
      <c r="E168" s="59" t="n"/>
      <c r="F168" s="59" t="n"/>
      <c r="G168" s="60" t="n"/>
      <c r="H168" s="59" t="n"/>
      <c r="I168" s="61">
        <f>IF(F168="","",IFERROR(INDEX(BaseIncomeItems[提成比例(%)],MATCH(F168,BaseIncomeItems[收支内容],0)),""))</f>
        <v/>
      </c>
      <c r="J168" s="62">
        <f>IF(G168="","",PRODUCT(G168,I168))</f>
        <v/>
      </c>
      <c r="K168" s="61">
        <f>IF(E168="","",IFERROR(INDEX(BaseIncomeAreas[合作分成比例(%)],MATCH(E168,BaseIncomeAreas[收入区域],0)),""))</f>
        <v/>
      </c>
      <c r="L168" s="62">
        <f>IF(G168="","",PRODUCT(G168,K168))</f>
        <v/>
      </c>
      <c r="M168" s="59" t="n"/>
      <c r="N168" s="59" t="n"/>
    </row>
    <row r="169" hidden="1" ht="23" customHeight="1">
      <c r="A169" s="72">
        <f>IF(COUNTA(E169:G169)=0,"",TODAY())</f>
        <v/>
      </c>
      <c r="B169" s="58">
        <f>IF(A169="","",YEAR(A169))</f>
        <v/>
      </c>
      <c r="C169" s="58">
        <f>IF(A169="","",MONTH(A169))</f>
        <v/>
      </c>
      <c r="D169" s="58">
        <f>IF(E169="","",IFERROR(INDEX(BaseIncomeAreas[收入类型],MATCH(E169,BaseIncomeAreas[收入区域],0)),""))</f>
        <v/>
      </c>
      <c r="E169" s="59" t="n"/>
      <c r="F169" s="59" t="n"/>
      <c r="G169" s="60" t="n"/>
      <c r="H169" s="59" t="n"/>
      <c r="I169" s="61">
        <f>IF(F169="","",IFERROR(INDEX(BaseIncomeItems[提成比例(%)],MATCH(F169,BaseIncomeItems[收支内容],0)),""))</f>
        <v/>
      </c>
      <c r="J169" s="62">
        <f>IF(G169="","",PRODUCT(G169,I169))</f>
        <v/>
      </c>
      <c r="K169" s="61">
        <f>IF(E169="","",IFERROR(INDEX(BaseIncomeAreas[合作分成比例(%)],MATCH(E169,BaseIncomeAreas[收入区域],0)),""))</f>
        <v/>
      </c>
      <c r="L169" s="62">
        <f>IF(G169="","",PRODUCT(G169,K169))</f>
        <v/>
      </c>
      <c r="M169" s="59" t="n"/>
      <c r="N169" s="59" t="n"/>
    </row>
    <row r="170" hidden="1" ht="23" customHeight="1">
      <c r="A170" s="72">
        <f>IF(COUNTA(E170:G170)=0,"",TODAY())</f>
        <v/>
      </c>
      <c r="B170" s="58">
        <f>IF(A170="","",YEAR(A170))</f>
        <v/>
      </c>
      <c r="C170" s="58">
        <f>IF(A170="","",MONTH(A170))</f>
        <v/>
      </c>
      <c r="D170" s="58">
        <f>IF(E170="","",IFERROR(INDEX(BaseIncomeAreas[收入类型],MATCH(E170,BaseIncomeAreas[收入区域],0)),""))</f>
        <v/>
      </c>
      <c r="E170" s="59" t="n"/>
      <c r="F170" s="59" t="n"/>
      <c r="G170" s="60" t="n"/>
      <c r="H170" s="59" t="n"/>
      <c r="I170" s="61">
        <f>IF(F170="","",IFERROR(INDEX(BaseIncomeItems[提成比例(%)],MATCH(F170,BaseIncomeItems[收支内容],0)),""))</f>
        <v/>
      </c>
      <c r="J170" s="62">
        <f>IF(G170="","",PRODUCT(G170,I170))</f>
        <v/>
      </c>
      <c r="K170" s="61">
        <f>IF(E170="","",IFERROR(INDEX(BaseIncomeAreas[合作分成比例(%)],MATCH(E170,BaseIncomeAreas[收入区域],0)),""))</f>
        <v/>
      </c>
      <c r="L170" s="62">
        <f>IF(G170="","",PRODUCT(G170,K170))</f>
        <v/>
      </c>
      <c r="M170" s="59" t="n"/>
      <c r="N170" s="59" t="n"/>
    </row>
    <row r="171" hidden="1" ht="23" customHeight="1">
      <c r="A171" s="72">
        <f>IF(COUNTA(E171:G171)=0,"",TODAY())</f>
        <v/>
      </c>
      <c r="B171" s="58">
        <f>IF(A171="","",YEAR(A171))</f>
        <v/>
      </c>
      <c r="C171" s="58">
        <f>IF(A171="","",MONTH(A171))</f>
        <v/>
      </c>
      <c r="D171" s="58">
        <f>IF(E171="","",IFERROR(INDEX(BaseIncomeAreas[收入类型],MATCH(E171,BaseIncomeAreas[收入区域],0)),""))</f>
        <v/>
      </c>
      <c r="E171" s="59" t="n"/>
      <c r="F171" s="59" t="n"/>
      <c r="G171" s="60" t="n"/>
      <c r="H171" s="59" t="n"/>
      <c r="I171" s="61">
        <f>IF(F171="","",IFERROR(INDEX(BaseIncomeItems[提成比例(%)],MATCH(F171,BaseIncomeItems[收支内容],0)),""))</f>
        <v/>
      </c>
      <c r="J171" s="62">
        <f>IF(G171="","",PRODUCT(G171,I171))</f>
        <v/>
      </c>
      <c r="K171" s="61">
        <f>IF(E171="","",IFERROR(INDEX(BaseIncomeAreas[合作分成比例(%)],MATCH(E171,BaseIncomeAreas[收入区域],0)),""))</f>
        <v/>
      </c>
      <c r="L171" s="62">
        <f>IF(G171="","",PRODUCT(G171,K171))</f>
        <v/>
      </c>
      <c r="M171" s="59" t="n"/>
      <c r="N171" s="59" t="n"/>
    </row>
    <row r="172" hidden="1" ht="23" customHeight="1">
      <c r="A172" s="72">
        <f>IF(COUNTA(E172:G172)=0,"",TODAY())</f>
        <v/>
      </c>
      <c r="B172" s="58">
        <f>IF(A172="","",YEAR(A172))</f>
        <v/>
      </c>
      <c r="C172" s="58">
        <f>IF(A172="","",MONTH(A172))</f>
        <v/>
      </c>
      <c r="D172" s="58">
        <f>IF(E172="","",IFERROR(INDEX(BaseIncomeAreas[收入类型],MATCH(E172,BaseIncomeAreas[收入区域],0)),""))</f>
        <v/>
      </c>
      <c r="E172" s="59" t="n"/>
      <c r="F172" s="59" t="n"/>
      <c r="G172" s="60" t="n"/>
      <c r="H172" s="59" t="n"/>
      <c r="I172" s="61">
        <f>IF(F172="","",IFERROR(INDEX(BaseIncomeItems[提成比例(%)],MATCH(F172,BaseIncomeItems[收支内容],0)),""))</f>
        <v/>
      </c>
      <c r="J172" s="62">
        <f>IF(G172="","",PRODUCT(G172,I172))</f>
        <v/>
      </c>
      <c r="K172" s="61">
        <f>IF(E172="","",IFERROR(INDEX(BaseIncomeAreas[合作分成比例(%)],MATCH(E172,BaseIncomeAreas[收入区域],0)),""))</f>
        <v/>
      </c>
      <c r="L172" s="62">
        <f>IF(G172="","",PRODUCT(G172,K172))</f>
        <v/>
      </c>
      <c r="M172" s="59" t="n"/>
      <c r="N172" s="59" t="n"/>
    </row>
    <row r="173" hidden="1" ht="23" customHeight="1">
      <c r="A173" s="72">
        <f>IF(COUNTA(E173:G173)=0,"",TODAY())</f>
        <v/>
      </c>
      <c r="B173" s="58">
        <f>IF(A173="","",YEAR(A173))</f>
        <v/>
      </c>
      <c r="C173" s="58">
        <f>IF(A173="","",MONTH(A173))</f>
        <v/>
      </c>
      <c r="D173" s="58">
        <f>IF(E173="","",IFERROR(INDEX(BaseIncomeAreas[收入类型],MATCH(E173,BaseIncomeAreas[收入区域],0)),""))</f>
        <v/>
      </c>
      <c r="E173" s="59" t="n"/>
      <c r="F173" s="59" t="n"/>
      <c r="G173" s="60" t="n"/>
      <c r="H173" s="59" t="n"/>
      <c r="I173" s="61">
        <f>IF(F173="","",IFERROR(INDEX(BaseIncomeItems[提成比例(%)],MATCH(F173,BaseIncomeItems[收支内容],0)),""))</f>
        <v/>
      </c>
      <c r="J173" s="62">
        <f>IF(G173="","",PRODUCT(G173,I173))</f>
        <v/>
      </c>
      <c r="K173" s="61">
        <f>IF(E173="","",IFERROR(INDEX(BaseIncomeAreas[合作分成比例(%)],MATCH(E173,BaseIncomeAreas[收入区域],0)),""))</f>
        <v/>
      </c>
      <c r="L173" s="62">
        <f>IF(G173="","",PRODUCT(G173,K173))</f>
        <v/>
      </c>
      <c r="M173" s="59" t="n"/>
      <c r="N173" s="59" t="n"/>
    </row>
    <row r="174" hidden="1" ht="23" customHeight="1">
      <c r="A174" s="72">
        <f>IF(COUNTA(E174:G174)=0,"",TODAY())</f>
        <v/>
      </c>
      <c r="B174" s="58">
        <f>IF(A174="","",YEAR(A174))</f>
        <v/>
      </c>
      <c r="C174" s="58">
        <f>IF(A174="","",MONTH(A174))</f>
        <v/>
      </c>
      <c r="D174" s="58">
        <f>IF(E174="","",IFERROR(INDEX(BaseIncomeAreas[收入类型],MATCH(E174,BaseIncomeAreas[收入区域],0)),""))</f>
        <v/>
      </c>
      <c r="E174" s="59" t="n"/>
      <c r="F174" s="59" t="n"/>
      <c r="G174" s="60" t="n"/>
      <c r="H174" s="59" t="n"/>
      <c r="I174" s="61">
        <f>IF(F174="","",IFERROR(INDEX(BaseIncomeItems[提成比例(%)],MATCH(F174,BaseIncomeItems[收支内容],0)),""))</f>
        <v/>
      </c>
      <c r="J174" s="62">
        <f>IF(G174="","",PRODUCT(G174,I174))</f>
        <v/>
      </c>
      <c r="K174" s="61">
        <f>IF(E174="","",IFERROR(INDEX(BaseIncomeAreas[合作分成比例(%)],MATCH(E174,BaseIncomeAreas[收入区域],0)),""))</f>
        <v/>
      </c>
      <c r="L174" s="62">
        <f>IF(G174="","",PRODUCT(G174,K174))</f>
        <v/>
      </c>
      <c r="M174" s="59" t="n"/>
      <c r="N174" s="59" t="n"/>
    </row>
    <row r="175" hidden="1" ht="23" customHeight="1">
      <c r="A175" s="72">
        <f>IF(COUNTA(E175:G175)=0,"",TODAY())</f>
        <v/>
      </c>
      <c r="B175" s="58">
        <f>IF(A175="","",YEAR(A175))</f>
        <v/>
      </c>
      <c r="C175" s="58">
        <f>IF(A175="","",MONTH(A175))</f>
        <v/>
      </c>
      <c r="D175" s="58">
        <f>IF(E175="","",IFERROR(INDEX(BaseIncomeAreas[收入类型],MATCH(E175,BaseIncomeAreas[收入区域],0)),""))</f>
        <v/>
      </c>
      <c r="E175" s="59" t="n"/>
      <c r="F175" s="59" t="n"/>
      <c r="G175" s="60" t="n"/>
      <c r="H175" s="59" t="n"/>
      <c r="I175" s="61">
        <f>IF(F175="","",IFERROR(INDEX(BaseIncomeItems[提成比例(%)],MATCH(F175,BaseIncomeItems[收支内容],0)),""))</f>
        <v/>
      </c>
      <c r="J175" s="62">
        <f>IF(G175="","",PRODUCT(G175,I175))</f>
        <v/>
      </c>
      <c r="K175" s="61">
        <f>IF(E175="","",IFERROR(INDEX(BaseIncomeAreas[合作分成比例(%)],MATCH(E175,BaseIncomeAreas[收入区域],0)),""))</f>
        <v/>
      </c>
      <c r="L175" s="62">
        <f>IF(G175="","",PRODUCT(G175,K175))</f>
        <v/>
      </c>
      <c r="M175" s="59" t="n"/>
      <c r="N175" s="59" t="n"/>
    </row>
    <row r="176" hidden="1" ht="23" customHeight="1">
      <c r="A176" s="72">
        <f>IF(COUNTA(E176:G176)=0,"",TODAY())</f>
        <v/>
      </c>
      <c r="B176" s="58">
        <f>IF(A176="","",YEAR(A176))</f>
        <v/>
      </c>
      <c r="C176" s="58">
        <f>IF(A176="","",MONTH(A176))</f>
        <v/>
      </c>
      <c r="D176" s="58">
        <f>IF(E176="","",IFERROR(INDEX(BaseIncomeAreas[收入类型],MATCH(E176,BaseIncomeAreas[收入区域],0)),""))</f>
        <v/>
      </c>
      <c r="E176" s="59" t="n"/>
      <c r="F176" s="59" t="n"/>
      <c r="G176" s="60" t="n"/>
      <c r="H176" s="59" t="n"/>
      <c r="I176" s="61">
        <f>IF(F176="","",IFERROR(INDEX(BaseIncomeItems[提成比例(%)],MATCH(F176,BaseIncomeItems[收支内容],0)),""))</f>
        <v/>
      </c>
      <c r="J176" s="62">
        <f>IF(G176="","",PRODUCT(G176,I176))</f>
        <v/>
      </c>
      <c r="K176" s="61">
        <f>IF(E176="","",IFERROR(INDEX(BaseIncomeAreas[合作分成比例(%)],MATCH(E176,BaseIncomeAreas[收入区域],0)),""))</f>
        <v/>
      </c>
      <c r="L176" s="62">
        <f>IF(G176="","",PRODUCT(G176,K176))</f>
        <v/>
      </c>
      <c r="M176" s="59" t="n"/>
      <c r="N176" s="59" t="n"/>
    </row>
    <row r="177" hidden="1" ht="23" customHeight="1">
      <c r="A177" s="72">
        <f>IF(COUNTA(E177:G177)=0,"",TODAY())</f>
        <v/>
      </c>
      <c r="B177" s="58">
        <f>IF(A177="","",YEAR(A177))</f>
        <v/>
      </c>
      <c r="C177" s="58">
        <f>IF(A177="","",MONTH(A177))</f>
        <v/>
      </c>
      <c r="D177" s="58">
        <f>IF(E177="","",IFERROR(INDEX(BaseIncomeAreas[收入类型],MATCH(E177,BaseIncomeAreas[收入区域],0)),""))</f>
        <v/>
      </c>
      <c r="E177" s="59" t="n"/>
      <c r="F177" s="59" t="n"/>
      <c r="G177" s="60" t="n"/>
      <c r="H177" s="59" t="n"/>
      <c r="I177" s="61">
        <f>IF(F177="","",IFERROR(INDEX(BaseIncomeItems[提成比例(%)],MATCH(F177,BaseIncomeItems[收支内容],0)),""))</f>
        <v/>
      </c>
      <c r="J177" s="62">
        <f>IF(G177="","",PRODUCT(G177,I177))</f>
        <v/>
      </c>
      <c r="K177" s="61">
        <f>IF(E177="","",IFERROR(INDEX(BaseIncomeAreas[合作分成比例(%)],MATCH(E177,BaseIncomeAreas[收入区域],0)),""))</f>
        <v/>
      </c>
      <c r="L177" s="62">
        <f>IF(G177="","",PRODUCT(G177,K177))</f>
        <v/>
      </c>
      <c r="M177" s="59" t="n"/>
      <c r="N177" s="59" t="n"/>
    </row>
    <row r="178" hidden="1" ht="23" customHeight="1">
      <c r="A178" s="72">
        <f>IF(COUNTA(E178:G178)=0,"",TODAY())</f>
        <v/>
      </c>
      <c r="B178" s="58">
        <f>IF(A178="","",YEAR(A178))</f>
        <v/>
      </c>
      <c r="C178" s="58">
        <f>IF(A178="","",MONTH(A178))</f>
        <v/>
      </c>
      <c r="D178" s="58">
        <f>IF(E178="","",IFERROR(INDEX(BaseIncomeAreas[收入类型],MATCH(E178,BaseIncomeAreas[收入区域],0)),""))</f>
        <v/>
      </c>
      <c r="E178" s="59" t="n"/>
      <c r="F178" s="59" t="n"/>
      <c r="G178" s="60" t="n"/>
      <c r="H178" s="59" t="n"/>
      <c r="I178" s="61">
        <f>IF(F178="","",IFERROR(INDEX(BaseIncomeItems[提成比例(%)],MATCH(F178,BaseIncomeItems[收支内容],0)),""))</f>
        <v/>
      </c>
      <c r="J178" s="62">
        <f>IF(G178="","",PRODUCT(G178,I178))</f>
        <v/>
      </c>
      <c r="K178" s="61">
        <f>IF(E178="","",IFERROR(INDEX(BaseIncomeAreas[合作分成比例(%)],MATCH(E178,BaseIncomeAreas[收入区域],0)),""))</f>
        <v/>
      </c>
      <c r="L178" s="62">
        <f>IF(G178="","",PRODUCT(G178,K178))</f>
        <v/>
      </c>
      <c r="M178" s="59" t="n"/>
      <c r="N178" s="59" t="n"/>
    </row>
    <row r="179" hidden="1" ht="23" customHeight="1">
      <c r="A179" s="72">
        <f>IF(COUNTA(E179:G179)=0,"",TODAY())</f>
        <v/>
      </c>
      <c r="B179" s="58">
        <f>IF(A179="","",YEAR(A179))</f>
        <v/>
      </c>
      <c r="C179" s="58">
        <f>IF(A179="","",MONTH(A179))</f>
        <v/>
      </c>
      <c r="D179" s="58">
        <f>IF(E179="","",IFERROR(INDEX(BaseIncomeAreas[收入类型],MATCH(E179,BaseIncomeAreas[收入区域],0)),""))</f>
        <v/>
      </c>
      <c r="E179" s="59" t="n"/>
      <c r="F179" s="59" t="n"/>
      <c r="G179" s="60" t="n"/>
      <c r="H179" s="59" t="n"/>
      <c r="I179" s="61">
        <f>IF(F179="","",IFERROR(INDEX(BaseIncomeItems[提成比例(%)],MATCH(F179,BaseIncomeItems[收支内容],0)),""))</f>
        <v/>
      </c>
      <c r="J179" s="62">
        <f>IF(G179="","",PRODUCT(G179,I179))</f>
        <v/>
      </c>
      <c r="K179" s="61">
        <f>IF(E179="","",IFERROR(INDEX(BaseIncomeAreas[合作分成比例(%)],MATCH(E179,BaseIncomeAreas[收入区域],0)),""))</f>
        <v/>
      </c>
      <c r="L179" s="62">
        <f>IF(G179="","",PRODUCT(G179,K179))</f>
        <v/>
      </c>
      <c r="M179" s="59" t="n"/>
      <c r="N179" s="59" t="n"/>
    </row>
    <row r="180" hidden="1" ht="23" customHeight="1">
      <c r="A180" s="72">
        <f>IF(COUNTA(E180:G180)=0,"",TODAY())</f>
        <v/>
      </c>
      <c r="B180" s="58">
        <f>IF(A180="","",YEAR(A180))</f>
        <v/>
      </c>
      <c r="C180" s="58">
        <f>IF(A180="","",MONTH(A180))</f>
        <v/>
      </c>
      <c r="D180" s="58">
        <f>IF(E180="","",IFERROR(INDEX(BaseIncomeAreas[收入类型],MATCH(E180,BaseIncomeAreas[收入区域],0)),""))</f>
        <v/>
      </c>
      <c r="E180" s="59" t="n"/>
      <c r="F180" s="59" t="n"/>
      <c r="G180" s="60" t="n"/>
      <c r="H180" s="59" t="n"/>
      <c r="I180" s="61">
        <f>IF(F180="","",IFERROR(INDEX(BaseIncomeItems[提成比例(%)],MATCH(F180,BaseIncomeItems[收支内容],0)),""))</f>
        <v/>
      </c>
      <c r="J180" s="62">
        <f>IF(G180="","",PRODUCT(G180,I180))</f>
        <v/>
      </c>
      <c r="K180" s="61">
        <f>IF(E180="","",IFERROR(INDEX(BaseIncomeAreas[合作分成比例(%)],MATCH(E180,BaseIncomeAreas[收入区域],0)),""))</f>
        <v/>
      </c>
      <c r="L180" s="62">
        <f>IF(G180="","",PRODUCT(G180,K180))</f>
        <v/>
      </c>
      <c r="M180" s="59" t="n"/>
      <c r="N180" s="59" t="n"/>
    </row>
    <row r="181" hidden="1" ht="23" customHeight="1">
      <c r="A181" s="72">
        <f>IF(COUNTA(E181:G181)=0,"",TODAY())</f>
        <v/>
      </c>
      <c r="B181" s="58">
        <f>IF(A181="","",YEAR(A181))</f>
        <v/>
      </c>
      <c r="C181" s="58">
        <f>IF(A181="","",MONTH(A181))</f>
        <v/>
      </c>
      <c r="D181" s="58">
        <f>IF(E181="","",IFERROR(INDEX(BaseIncomeAreas[收入类型],MATCH(E181,BaseIncomeAreas[收入区域],0)),""))</f>
        <v/>
      </c>
      <c r="E181" s="59" t="n"/>
      <c r="F181" s="59" t="n"/>
      <c r="G181" s="60" t="n"/>
      <c r="H181" s="59" t="n"/>
      <c r="I181" s="61">
        <f>IF(F181="","",IFERROR(INDEX(BaseIncomeItems[提成比例(%)],MATCH(F181,BaseIncomeItems[收支内容],0)),""))</f>
        <v/>
      </c>
      <c r="J181" s="62">
        <f>IF(G181="","",PRODUCT(G181,I181))</f>
        <v/>
      </c>
      <c r="K181" s="61">
        <f>IF(E181="","",IFERROR(INDEX(BaseIncomeAreas[合作分成比例(%)],MATCH(E181,BaseIncomeAreas[收入区域],0)),""))</f>
        <v/>
      </c>
      <c r="L181" s="62">
        <f>IF(G181="","",PRODUCT(G181,K181))</f>
        <v/>
      </c>
      <c r="M181" s="59" t="n"/>
      <c r="N181" s="59" t="n"/>
    </row>
    <row r="182" hidden="1" ht="23" customHeight="1">
      <c r="A182" s="72">
        <f>IF(COUNTA(E182:G182)=0,"",TODAY())</f>
        <v/>
      </c>
      <c r="B182" s="58">
        <f>IF(A182="","",YEAR(A182))</f>
        <v/>
      </c>
      <c r="C182" s="58">
        <f>IF(A182="","",MONTH(A182))</f>
        <v/>
      </c>
      <c r="D182" s="58">
        <f>IF(E182="","",IFERROR(INDEX(BaseIncomeAreas[收入类型],MATCH(E182,BaseIncomeAreas[收入区域],0)),""))</f>
        <v/>
      </c>
      <c r="E182" s="59" t="n"/>
      <c r="F182" s="59" t="n"/>
      <c r="G182" s="60" t="n"/>
      <c r="H182" s="59" t="n"/>
      <c r="I182" s="61">
        <f>IF(F182="","",IFERROR(INDEX(BaseIncomeItems[提成比例(%)],MATCH(F182,BaseIncomeItems[收支内容],0)),""))</f>
        <v/>
      </c>
      <c r="J182" s="62">
        <f>IF(G182="","",PRODUCT(G182,I182))</f>
        <v/>
      </c>
      <c r="K182" s="61">
        <f>IF(E182="","",IFERROR(INDEX(BaseIncomeAreas[合作分成比例(%)],MATCH(E182,BaseIncomeAreas[收入区域],0)),""))</f>
        <v/>
      </c>
      <c r="L182" s="62">
        <f>IF(G182="","",PRODUCT(G182,K182))</f>
        <v/>
      </c>
      <c r="M182" s="59" t="n"/>
      <c r="N182" s="59" t="n"/>
    </row>
    <row r="183" hidden="1" ht="23" customHeight="1">
      <c r="A183" s="72">
        <f>IF(COUNTA(E183:G183)=0,"",TODAY())</f>
        <v/>
      </c>
      <c r="B183" s="58">
        <f>IF(A183="","",YEAR(A183))</f>
        <v/>
      </c>
      <c r="C183" s="58">
        <f>IF(A183="","",MONTH(A183))</f>
        <v/>
      </c>
      <c r="D183" s="58">
        <f>IF(E183="","",IFERROR(INDEX(BaseIncomeAreas[收入类型],MATCH(E183,BaseIncomeAreas[收入区域],0)),""))</f>
        <v/>
      </c>
      <c r="E183" s="59" t="n"/>
      <c r="F183" s="59" t="n"/>
      <c r="G183" s="60" t="n"/>
      <c r="H183" s="59" t="n"/>
      <c r="I183" s="61">
        <f>IF(F183="","",IFERROR(INDEX(BaseIncomeItems[提成比例(%)],MATCH(F183,BaseIncomeItems[收支内容],0)),""))</f>
        <v/>
      </c>
      <c r="J183" s="62">
        <f>IF(G183="","",PRODUCT(G183,I183))</f>
        <v/>
      </c>
      <c r="K183" s="61">
        <f>IF(E183="","",IFERROR(INDEX(BaseIncomeAreas[合作分成比例(%)],MATCH(E183,BaseIncomeAreas[收入区域],0)),""))</f>
        <v/>
      </c>
      <c r="L183" s="62">
        <f>IF(G183="","",PRODUCT(G183,K183))</f>
        <v/>
      </c>
      <c r="M183" s="59" t="n"/>
      <c r="N183" s="59" t="n"/>
    </row>
    <row r="184" hidden="1" ht="23" customHeight="1">
      <c r="A184" s="72">
        <f>IF(COUNTA(E184:G184)=0,"",TODAY())</f>
        <v/>
      </c>
      <c r="B184" s="58">
        <f>IF(A184="","",YEAR(A184))</f>
        <v/>
      </c>
      <c r="C184" s="58">
        <f>IF(A184="","",MONTH(A184))</f>
        <v/>
      </c>
      <c r="D184" s="58">
        <f>IF(E184="","",IFERROR(INDEX(BaseIncomeAreas[收入类型],MATCH(E184,BaseIncomeAreas[收入区域],0)),""))</f>
        <v/>
      </c>
      <c r="E184" s="59" t="n"/>
      <c r="F184" s="59" t="n"/>
      <c r="G184" s="60" t="n"/>
      <c r="H184" s="59" t="n"/>
      <c r="I184" s="61">
        <f>IF(F184="","",IFERROR(INDEX(BaseIncomeItems[提成比例(%)],MATCH(F184,BaseIncomeItems[收支内容],0)),""))</f>
        <v/>
      </c>
      <c r="J184" s="62">
        <f>IF(G184="","",PRODUCT(G184,I184))</f>
        <v/>
      </c>
      <c r="K184" s="61">
        <f>IF(E184="","",IFERROR(INDEX(BaseIncomeAreas[合作分成比例(%)],MATCH(E184,BaseIncomeAreas[收入区域],0)),""))</f>
        <v/>
      </c>
      <c r="L184" s="62">
        <f>IF(G184="","",PRODUCT(G184,K184))</f>
        <v/>
      </c>
      <c r="M184" s="59" t="n"/>
      <c r="N184" s="59" t="n"/>
    </row>
    <row r="185" hidden="1" ht="23" customHeight="1">
      <c r="A185" s="72">
        <f>IF(COUNTA(E185:G185)=0,"",TODAY())</f>
        <v/>
      </c>
      <c r="B185" s="58">
        <f>IF(A185="","",YEAR(A185))</f>
        <v/>
      </c>
      <c r="C185" s="58">
        <f>IF(A185="","",MONTH(A185))</f>
        <v/>
      </c>
      <c r="D185" s="58">
        <f>IF(E185="","",IFERROR(INDEX(BaseIncomeAreas[收入类型],MATCH(E185,BaseIncomeAreas[收入区域],0)),""))</f>
        <v/>
      </c>
      <c r="E185" s="59" t="n"/>
      <c r="F185" s="59" t="n"/>
      <c r="G185" s="60" t="n"/>
      <c r="H185" s="59" t="n"/>
      <c r="I185" s="61">
        <f>IF(F185="","",IFERROR(INDEX(BaseIncomeItems[提成比例(%)],MATCH(F185,BaseIncomeItems[收支内容],0)),""))</f>
        <v/>
      </c>
      <c r="J185" s="62">
        <f>IF(G185="","",PRODUCT(G185,I185))</f>
        <v/>
      </c>
      <c r="K185" s="61">
        <f>IF(E185="","",IFERROR(INDEX(BaseIncomeAreas[合作分成比例(%)],MATCH(E185,BaseIncomeAreas[收入区域],0)),""))</f>
        <v/>
      </c>
      <c r="L185" s="62">
        <f>IF(G185="","",PRODUCT(G185,K185))</f>
        <v/>
      </c>
      <c r="M185" s="59" t="n"/>
      <c r="N185" s="59" t="n"/>
    </row>
    <row r="186" hidden="1" ht="23" customHeight="1">
      <c r="A186" s="72">
        <f>IF(COUNTA(E186:G186)=0,"",TODAY())</f>
        <v/>
      </c>
      <c r="B186" s="58">
        <f>IF(A186="","",YEAR(A186))</f>
        <v/>
      </c>
      <c r="C186" s="58">
        <f>IF(A186="","",MONTH(A186))</f>
        <v/>
      </c>
      <c r="D186" s="58">
        <f>IF(E186="","",IFERROR(INDEX(BaseIncomeAreas[收入类型],MATCH(E186,BaseIncomeAreas[收入区域],0)),""))</f>
        <v/>
      </c>
      <c r="E186" s="59" t="n"/>
      <c r="F186" s="59" t="n"/>
      <c r="G186" s="60" t="n"/>
      <c r="H186" s="59" t="n"/>
      <c r="I186" s="61">
        <f>IF(F186="","",IFERROR(INDEX(BaseIncomeItems[提成比例(%)],MATCH(F186,BaseIncomeItems[收支内容],0)),""))</f>
        <v/>
      </c>
      <c r="J186" s="62">
        <f>IF(G186="","",PRODUCT(G186,I186))</f>
        <v/>
      </c>
      <c r="K186" s="61">
        <f>IF(E186="","",IFERROR(INDEX(BaseIncomeAreas[合作分成比例(%)],MATCH(E186,BaseIncomeAreas[收入区域],0)),""))</f>
        <v/>
      </c>
      <c r="L186" s="62">
        <f>IF(G186="","",PRODUCT(G186,K186))</f>
        <v/>
      </c>
      <c r="M186" s="59" t="n"/>
      <c r="N186" s="59" t="n"/>
    </row>
    <row r="187" hidden="1" ht="23" customHeight="1">
      <c r="A187" s="72">
        <f>IF(COUNTA(E187:G187)=0,"",TODAY())</f>
        <v/>
      </c>
      <c r="B187" s="58">
        <f>IF(A187="","",YEAR(A187))</f>
        <v/>
      </c>
      <c r="C187" s="58">
        <f>IF(A187="","",MONTH(A187))</f>
        <v/>
      </c>
      <c r="D187" s="58">
        <f>IF(E187="","",IFERROR(INDEX(BaseIncomeAreas[收入类型],MATCH(E187,BaseIncomeAreas[收入区域],0)),""))</f>
        <v/>
      </c>
      <c r="E187" s="59" t="n"/>
      <c r="F187" s="59" t="n"/>
      <c r="G187" s="60" t="n"/>
      <c r="H187" s="59" t="n"/>
      <c r="I187" s="61">
        <f>IF(F187="","",IFERROR(INDEX(BaseIncomeItems[提成比例(%)],MATCH(F187,BaseIncomeItems[收支内容],0)),""))</f>
        <v/>
      </c>
      <c r="J187" s="62">
        <f>IF(G187="","",PRODUCT(G187,I187))</f>
        <v/>
      </c>
      <c r="K187" s="61">
        <f>IF(E187="","",IFERROR(INDEX(BaseIncomeAreas[合作分成比例(%)],MATCH(E187,BaseIncomeAreas[收入区域],0)),""))</f>
        <v/>
      </c>
      <c r="L187" s="62">
        <f>IF(G187="","",PRODUCT(G187,K187))</f>
        <v/>
      </c>
      <c r="M187" s="59" t="n"/>
      <c r="N187" s="59" t="n"/>
    </row>
    <row r="188" hidden="1" ht="23" customHeight="1">
      <c r="A188" s="72">
        <f>IF(COUNTA(E188:G188)=0,"",TODAY())</f>
        <v/>
      </c>
      <c r="B188" s="58">
        <f>IF(A188="","",YEAR(A188))</f>
        <v/>
      </c>
      <c r="C188" s="58">
        <f>IF(A188="","",MONTH(A188))</f>
        <v/>
      </c>
      <c r="D188" s="58">
        <f>IF(E188="","",IFERROR(INDEX(BaseIncomeAreas[收入类型],MATCH(E188,BaseIncomeAreas[收入区域],0)),""))</f>
        <v/>
      </c>
      <c r="E188" s="59" t="n"/>
      <c r="F188" s="59" t="n"/>
      <c r="G188" s="60" t="n"/>
      <c r="H188" s="59" t="n"/>
      <c r="I188" s="61">
        <f>IF(F188="","",IFERROR(INDEX(BaseIncomeItems[提成比例(%)],MATCH(F188,BaseIncomeItems[收支内容],0)),""))</f>
        <v/>
      </c>
      <c r="J188" s="62">
        <f>IF(G188="","",PRODUCT(G188,I188))</f>
        <v/>
      </c>
      <c r="K188" s="61">
        <f>IF(E188="","",IFERROR(INDEX(BaseIncomeAreas[合作分成比例(%)],MATCH(E188,BaseIncomeAreas[收入区域],0)),""))</f>
        <v/>
      </c>
      <c r="L188" s="62">
        <f>IF(G188="","",PRODUCT(G188,K188))</f>
        <v/>
      </c>
      <c r="M188" s="59" t="n"/>
      <c r="N188" s="59" t="n"/>
    </row>
    <row r="189" hidden="1" ht="23" customHeight="1">
      <c r="A189" s="72">
        <f>IF(COUNTA(E189:G189)=0,"",TODAY())</f>
        <v/>
      </c>
      <c r="B189" s="58">
        <f>IF(A189="","",YEAR(A189))</f>
        <v/>
      </c>
      <c r="C189" s="58">
        <f>IF(A189="","",MONTH(A189))</f>
        <v/>
      </c>
      <c r="D189" s="58">
        <f>IF(E189="","",IFERROR(INDEX(BaseIncomeAreas[收入类型],MATCH(E189,BaseIncomeAreas[收入区域],0)),""))</f>
        <v/>
      </c>
      <c r="E189" s="59" t="n"/>
      <c r="F189" s="59" t="n"/>
      <c r="G189" s="60" t="n"/>
      <c r="H189" s="59" t="n"/>
      <c r="I189" s="61">
        <f>IF(F189="","",IFERROR(INDEX(BaseIncomeItems[提成比例(%)],MATCH(F189,BaseIncomeItems[收支内容],0)),""))</f>
        <v/>
      </c>
      <c r="J189" s="62">
        <f>IF(G189="","",PRODUCT(G189,I189))</f>
        <v/>
      </c>
      <c r="K189" s="61">
        <f>IF(E189="","",IFERROR(INDEX(BaseIncomeAreas[合作分成比例(%)],MATCH(E189,BaseIncomeAreas[收入区域],0)),""))</f>
        <v/>
      </c>
      <c r="L189" s="62">
        <f>IF(G189="","",PRODUCT(G189,K189))</f>
        <v/>
      </c>
      <c r="M189" s="59" t="n"/>
      <c r="N189" s="59" t="n"/>
    </row>
    <row r="190" hidden="1" ht="23" customHeight="1">
      <c r="A190" s="72">
        <f>IF(COUNTA(E190:G190)=0,"",TODAY())</f>
        <v/>
      </c>
      <c r="B190" s="58">
        <f>IF(A190="","",YEAR(A190))</f>
        <v/>
      </c>
      <c r="C190" s="58">
        <f>IF(A190="","",MONTH(A190))</f>
        <v/>
      </c>
      <c r="D190" s="58">
        <f>IF(E190="","",IFERROR(INDEX(BaseIncomeAreas[收入类型],MATCH(E190,BaseIncomeAreas[收入区域],0)),""))</f>
        <v/>
      </c>
      <c r="E190" s="59" t="n"/>
      <c r="F190" s="59" t="n"/>
      <c r="G190" s="60" t="n"/>
      <c r="H190" s="59" t="n"/>
      <c r="I190" s="61">
        <f>IF(F190="","",IFERROR(INDEX(BaseIncomeItems[提成比例(%)],MATCH(F190,BaseIncomeItems[收支内容],0)),""))</f>
        <v/>
      </c>
      <c r="J190" s="62">
        <f>IF(G190="","",PRODUCT(G190,I190))</f>
        <v/>
      </c>
      <c r="K190" s="61">
        <f>IF(E190="","",IFERROR(INDEX(BaseIncomeAreas[合作分成比例(%)],MATCH(E190,BaseIncomeAreas[收入区域],0)),""))</f>
        <v/>
      </c>
      <c r="L190" s="62">
        <f>IF(G190="","",PRODUCT(G190,K190))</f>
        <v/>
      </c>
      <c r="M190" s="59" t="n"/>
      <c r="N190" s="59" t="n"/>
    </row>
    <row r="191" hidden="1" ht="23" customHeight="1">
      <c r="A191" s="72">
        <f>IF(COUNTA(E191:G191)=0,"",TODAY())</f>
        <v/>
      </c>
      <c r="B191" s="58">
        <f>IF(A191="","",YEAR(A191))</f>
        <v/>
      </c>
      <c r="C191" s="58">
        <f>IF(A191="","",MONTH(A191))</f>
        <v/>
      </c>
      <c r="D191" s="58">
        <f>IF(E191="","",IFERROR(INDEX(BaseIncomeAreas[收入类型],MATCH(E191,BaseIncomeAreas[收入区域],0)),""))</f>
        <v/>
      </c>
      <c r="E191" s="59" t="n"/>
      <c r="F191" s="59" t="n"/>
      <c r="G191" s="60" t="n"/>
      <c r="H191" s="59" t="n"/>
      <c r="I191" s="61">
        <f>IF(F191="","",IFERROR(INDEX(BaseIncomeItems[提成比例(%)],MATCH(F191,BaseIncomeItems[收支内容],0)),""))</f>
        <v/>
      </c>
      <c r="J191" s="62">
        <f>IF(G191="","",PRODUCT(G191,I191))</f>
        <v/>
      </c>
      <c r="K191" s="61">
        <f>IF(E191="","",IFERROR(INDEX(BaseIncomeAreas[合作分成比例(%)],MATCH(E191,BaseIncomeAreas[收入区域],0)),""))</f>
        <v/>
      </c>
      <c r="L191" s="62">
        <f>IF(G191="","",PRODUCT(G191,K191))</f>
        <v/>
      </c>
      <c r="M191" s="59" t="n"/>
      <c r="N191" s="59" t="n"/>
    </row>
    <row r="192" hidden="1" ht="23" customHeight="1">
      <c r="A192" s="72">
        <f>IF(COUNTA(E192:G192)=0,"",TODAY())</f>
        <v/>
      </c>
      <c r="B192" s="58">
        <f>IF(A192="","",YEAR(A192))</f>
        <v/>
      </c>
      <c r="C192" s="58">
        <f>IF(A192="","",MONTH(A192))</f>
        <v/>
      </c>
      <c r="D192" s="58">
        <f>IF(E192="","",IFERROR(INDEX(BaseIncomeAreas[收入类型],MATCH(E192,BaseIncomeAreas[收入区域],0)),""))</f>
        <v/>
      </c>
      <c r="E192" s="59" t="n"/>
      <c r="F192" s="59" t="n"/>
      <c r="G192" s="60" t="n"/>
      <c r="H192" s="59" t="n"/>
      <c r="I192" s="61">
        <f>IF(F192="","",IFERROR(INDEX(BaseIncomeItems[提成比例(%)],MATCH(F192,BaseIncomeItems[收支内容],0)),""))</f>
        <v/>
      </c>
      <c r="J192" s="62">
        <f>IF(G192="","",PRODUCT(G192,I192))</f>
        <v/>
      </c>
      <c r="K192" s="61">
        <f>IF(E192="","",IFERROR(INDEX(BaseIncomeAreas[合作分成比例(%)],MATCH(E192,BaseIncomeAreas[收入区域],0)),""))</f>
        <v/>
      </c>
      <c r="L192" s="62">
        <f>IF(G192="","",PRODUCT(G192,K192))</f>
        <v/>
      </c>
      <c r="M192" s="59" t="n"/>
      <c r="N192" s="59" t="n"/>
    </row>
    <row r="193" hidden="1" ht="23" customHeight="1">
      <c r="A193" s="72">
        <f>IF(COUNTA(E193:G193)=0,"",TODAY())</f>
        <v/>
      </c>
      <c r="B193" s="58">
        <f>IF(A193="","",YEAR(A193))</f>
        <v/>
      </c>
      <c r="C193" s="58">
        <f>IF(A193="","",MONTH(A193))</f>
        <v/>
      </c>
      <c r="D193" s="58">
        <f>IF(E193="","",IFERROR(INDEX(BaseIncomeAreas[收入类型],MATCH(E193,BaseIncomeAreas[收入区域],0)),""))</f>
        <v/>
      </c>
      <c r="E193" s="59" t="n"/>
      <c r="F193" s="59" t="n"/>
      <c r="G193" s="60" t="n"/>
      <c r="H193" s="59" t="n"/>
      <c r="I193" s="61">
        <f>IF(F193="","",IFERROR(INDEX(BaseIncomeItems[提成比例(%)],MATCH(F193,BaseIncomeItems[收支内容],0)),""))</f>
        <v/>
      </c>
      <c r="J193" s="62">
        <f>IF(G193="","",PRODUCT(G193,I193))</f>
        <v/>
      </c>
      <c r="K193" s="61">
        <f>IF(E193="","",IFERROR(INDEX(BaseIncomeAreas[合作分成比例(%)],MATCH(E193,BaseIncomeAreas[收入区域],0)),""))</f>
        <v/>
      </c>
      <c r="L193" s="62">
        <f>IF(G193="","",PRODUCT(G193,K193))</f>
        <v/>
      </c>
      <c r="M193" s="59" t="n"/>
      <c r="N193" s="59" t="n"/>
    </row>
    <row r="194" hidden="1" ht="23" customHeight="1">
      <c r="A194" s="72">
        <f>IF(COUNTA(E194:G194)=0,"",TODAY())</f>
        <v/>
      </c>
      <c r="B194" s="58">
        <f>IF(A194="","",YEAR(A194))</f>
        <v/>
      </c>
      <c r="C194" s="58">
        <f>IF(A194="","",MONTH(A194))</f>
        <v/>
      </c>
      <c r="D194" s="58">
        <f>IF(E194="","",IFERROR(INDEX(BaseIncomeAreas[收入类型],MATCH(E194,BaseIncomeAreas[收入区域],0)),""))</f>
        <v/>
      </c>
      <c r="E194" s="59" t="n"/>
      <c r="F194" s="59" t="n"/>
      <c r="G194" s="60" t="n"/>
      <c r="H194" s="59" t="n"/>
      <c r="I194" s="61">
        <f>IF(F194="","",IFERROR(INDEX(BaseIncomeItems[提成比例(%)],MATCH(F194,BaseIncomeItems[收支内容],0)),""))</f>
        <v/>
      </c>
      <c r="J194" s="62">
        <f>IF(G194="","",PRODUCT(G194,I194))</f>
        <v/>
      </c>
      <c r="K194" s="61">
        <f>IF(E194="","",IFERROR(INDEX(BaseIncomeAreas[合作分成比例(%)],MATCH(E194,BaseIncomeAreas[收入区域],0)),""))</f>
        <v/>
      </c>
      <c r="L194" s="62">
        <f>IF(G194="","",PRODUCT(G194,K194))</f>
        <v/>
      </c>
      <c r="M194" s="59" t="n"/>
      <c r="N194" s="59" t="n"/>
    </row>
    <row r="195" hidden="1" ht="23" customHeight="1">
      <c r="A195" s="72">
        <f>IF(COUNTA(E195:G195)=0,"",TODAY())</f>
        <v/>
      </c>
      <c r="B195" s="58">
        <f>IF(A195="","",YEAR(A195))</f>
        <v/>
      </c>
      <c r="C195" s="58">
        <f>IF(A195="","",MONTH(A195))</f>
        <v/>
      </c>
      <c r="D195" s="58">
        <f>IF(E195="","",IFERROR(INDEX(BaseIncomeAreas[收入类型],MATCH(E195,BaseIncomeAreas[收入区域],0)),""))</f>
        <v/>
      </c>
      <c r="E195" s="59" t="n"/>
      <c r="F195" s="59" t="n"/>
      <c r="G195" s="60" t="n"/>
      <c r="H195" s="59" t="n"/>
      <c r="I195" s="61">
        <f>IF(F195="","",IFERROR(INDEX(BaseIncomeItems[提成比例(%)],MATCH(F195,BaseIncomeItems[收支内容],0)),""))</f>
        <v/>
      </c>
      <c r="J195" s="62">
        <f>IF(G195="","",PRODUCT(G195,I195))</f>
        <v/>
      </c>
      <c r="K195" s="61">
        <f>IF(E195="","",IFERROR(INDEX(BaseIncomeAreas[合作分成比例(%)],MATCH(E195,BaseIncomeAreas[收入区域],0)),""))</f>
        <v/>
      </c>
      <c r="L195" s="62">
        <f>IF(G195="","",PRODUCT(G195,K195))</f>
        <v/>
      </c>
      <c r="M195" s="59" t="n"/>
      <c r="N195" s="59" t="n"/>
    </row>
    <row r="196" hidden="1" ht="23" customHeight="1">
      <c r="A196" s="72">
        <f>IF(COUNTA(E196:G196)=0,"",TODAY())</f>
        <v/>
      </c>
      <c r="B196" s="58">
        <f>IF(A196="","",YEAR(A196))</f>
        <v/>
      </c>
      <c r="C196" s="58">
        <f>IF(A196="","",MONTH(A196))</f>
        <v/>
      </c>
      <c r="D196" s="58">
        <f>IF(E196="","",IFERROR(INDEX(BaseIncomeAreas[收入类型],MATCH(E196,BaseIncomeAreas[收入区域],0)),""))</f>
        <v/>
      </c>
      <c r="E196" s="59" t="n"/>
      <c r="F196" s="59" t="n"/>
      <c r="G196" s="60" t="n"/>
      <c r="H196" s="59" t="n"/>
      <c r="I196" s="61">
        <f>IF(F196="","",IFERROR(INDEX(BaseIncomeItems[提成比例(%)],MATCH(F196,BaseIncomeItems[收支内容],0)),""))</f>
        <v/>
      </c>
      <c r="J196" s="62">
        <f>IF(G196="","",PRODUCT(G196,I196))</f>
        <v/>
      </c>
      <c r="K196" s="61">
        <f>IF(E196="","",IFERROR(INDEX(BaseIncomeAreas[合作分成比例(%)],MATCH(E196,BaseIncomeAreas[收入区域],0)),""))</f>
        <v/>
      </c>
      <c r="L196" s="62">
        <f>IF(G196="","",PRODUCT(G196,K196))</f>
        <v/>
      </c>
      <c r="M196" s="59" t="n"/>
      <c r="N196" s="59" t="n"/>
    </row>
    <row r="197" hidden="1" ht="23" customHeight="1">
      <c r="A197" s="72">
        <f>IF(COUNTA(E197:G197)=0,"",TODAY())</f>
        <v/>
      </c>
      <c r="B197" s="58">
        <f>IF(A197="","",YEAR(A197))</f>
        <v/>
      </c>
      <c r="C197" s="58">
        <f>IF(A197="","",MONTH(A197))</f>
        <v/>
      </c>
      <c r="D197" s="58">
        <f>IF(E197="","",IFERROR(INDEX(BaseIncomeAreas[收入类型],MATCH(E197,BaseIncomeAreas[收入区域],0)),""))</f>
        <v/>
      </c>
      <c r="E197" s="59" t="n"/>
      <c r="F197" s="59" t="n"/>
      <c r="G197" s="60" t="n"/>
      <c r="H197" s="59" t="n"/>
      <c r="I197" s="61">
        <f>IF(F197="","",IFERROR(INDEX(BaseIncomeItems[提成比例(%)],MATCH(F197,BaseIncomeItems[收支内容],0)),""))</f>
        <v/>
      </c>
      <c r="J197" s="62">
        <f>IF(G197="","",PRODUCT(G197,I197))</f>
        <v/>
      </c>
      <c r="K197" s="61">
        <f>IF(E197="","",IFERROR(INDEX(BaseIncomeAreas[合作分成比例(%)],MATCH(E197,BaseIncomeAreas[收入区域],0)),""))</f>
        <v/>
      </c>
      <c r="L197" s="62">
        <f>IF(G197="","",PRODUCT(G197,K197))</f>
        <v/>
      </c>
      <c r="M197" s="59" t="n"/>
      <c r="N197" s="59" t="n"/>
    </row>
    <row r="198" hidden="1" ht="23" customHeight="1">
      <c r="A198" s="72">
        <f>IF(COUNTA(E198:G198)=0,"",TODAY())</f>
        <v/>
      </c>
      <c r="B198" s="58">
        <f>IF(A198="","",YEAR(A198))</f>
        <v/>
      </c>
      <c r="C198" s="58">
        <f>IF(A198="","",MONTH(A198))</f>
        <v/>
      </c>
      <c r="D198" s="58">
        <f>IF(E198="","",IFERROR(INDEX(BaseIncomeAreas[收入类型],MATCH(E198,BaseIncomeAreas[收入区域],0)),""))</f>
        <v/>
      </c>
      <c r="E198" s="59" t="n"/>
      <c r="F198" s="59" t="n"/>
      <c r="G198" s="60" t="n"/>
      <c r="H198" s="59" t="n"/>
      <c r="I198" s="61">
        <f>IF(F198="","",IFERROR(INDEX(BaseIncomeItems[提成比例(%)],MATCH(F198,BaseIncomeItems[收支内容],0)),""))</f>
        <v/>
      </c>
      <c r="J198" s="62">
        <f>IF(G198="","",PRODUCT(G198,I198))</f>
        <v/>
      </c>
      <c r="K198" s="61">
        <f>IF(E198="","",IFERROR(INDEX(BaseIncomeAreas[合作分成比例(%)],MATCH(E198,BaseIncomeAreas[收入区域],0)),""))</f>
        <v/>
      </c>
      <c r="L198" s="62">
        <f>IF(G198="","",PRODUCT(G198,K198))</f>
        <v/>
      </c>
      <c r="M198" s="59" t="n"/>
      <c r="N198" s="59" t="n"/>
    </row>
    <row r="199" hidden="1" ht="23" customHeight="1">
      <c r="A199" s="72">
        <f>IF(COUNTA(E199:G199)=0,"",TODAY())</f>
        <v/>
      </c>
      <c r="B199" s="58">
        <f>IF(A199="","",YEAR(A199))</f>
        <v/>
      </c>
      <c r="C199" s="58">
        <f>IF(A199="","",MONTH(A199))</f>
        <v/>
      </c>
      <c r="D199" s="58">
        <f>IF(E199="","",IFERROR(INDEX(BaseIncomeAreas[收入类型],MATCH(E199,BaseIncomeAreas[收入区域],0)),""))</f>
        <v/>
      </c>
      <c r="E199" s="59" t="n"/>
      <c r="F199" s="59" t="n"/>
      <c r="G199" s="60" t="n"/>
      <c r="H199" s="59" t="n"/>
      <c r="I199" s="61">
        <f>IF(F199="","",IFERROR(INDEX(BaseIncomeItems[提成比例(%)],MATCH(F199,BaseIncomeItems[收支内容],0)),""))</f>
        <v/>
      </c>
      <c r="J199" s="62">
        <f>IF(G199="","",PRODUCT(G199,I199))</f>
        <v/>
      </c>
      <c r="K199" s="61">
        <f>IF(E199="","",IFERROR(INDEX(BaseIncomeAreas[合作分成比例(%)],MATCH(E199,BaseIncomeAreas[收入区域],0)),""))</f>
        <v/>
      </c>
      <c r="L199" s="62">
        <f>IF(G199="","",PRODUCT(G199,K199))</f>
        <v/>
      </c>
      <c r="M199" s="59" t="n"/>
      <c r="N199" s="59" t="n"/>
    </row>
    <row r="200" hidden="1" ht="23" customHeight="1">
      <c r="A200" s="72">
        <f>IF(COUNTA(E200:G200)=0,"",TODAY())</f>
        <v/>
      </c>
      <c r="B200" s="58">
        <f>IF(A200="","",YEAR(A200))</f>
        <v/>
      </c>
      <c r="C200" s="58">
        <f>IF(A200="","",MONTH(A200))</f>
        <v/>
      </c>
      <c r="D200" s="58">
        <f>IF(E200="","",IFERROR(INDEX(BaseIncomeAreas[收入类型],MATCH(E200,BaseIncomeAreas[收入区域],0)),""))</f>
        <v/>
      </c>
      <c r="E200" s="59" t="n"/>
      <c r="F200" s="59" t="n"/>
      <c r="G200" s="60" t="n"/>
      <c r="H200" s="59" t="n"/>
      <c r="I200" s="61">
        <f>IF(F200="","",IFERROR(INDEX(BaseIncomeItems[提成比例(%)],MATCH(F200,BaseIncomeItems[收支内容],0)),""))</f>
        <v/>
      </c>
      <c r="J200" s="62">
        <f>IF(G200="","",PRODUCT(G200,I200))</f>
        <v/>
      </c>
      <c r="K200" s="61">
        <f>IF(E200="","",IFERROR(INDEX(BaseIncomeAreas[合作分成比例(%)],MATCH(E200,BaseIncomeAreas[收入区域],0)),""))</f>
        <v/>
      </c>
      <c r="L200" s="62">
        <f>IF(G200="","",PRODUCT(G200,K200))</f>
        <v/>
      </c>
      <c r="M200" s="59" t="n"/>
      <c r="N200" s="59" t="n"/>
    </row>
    <row r="201" hidden="1" ht="23" customHeight="1">
      <c r="A201" s="72">
        <f>IF(COUNTA(E201:G201)=0,"",TODAY())</f>
        <v/>
      </c>
      <c r="B201" s="58">
        <f>IF(A201="","",YEAR(A201))</f>
        <v/>
      </c>
      <c r="C201" s="58">
        <f>IF(A201="","",MONTH(A201))</f>
        <v/>
      </c>
      <c r="D201" s="58">
        <f>IF(E201="","",IFERROR(INDEX(BaseIncomeAreas[收入类型],MATCH(E201,BaseIncomeAreas[收入区域],0)),""))</f>
        <v/>
      </c>
      <c r="E201" s="59" t="n"/>
      <c r="F201" s="59" t="n"/>
      <c r="G201" s="60" t="n"/>
      <c r="H201" s="59" t="n"/>
      <c r="I201" s="61">
        <f>IF(F201="","",IFERROR(INDEX(BaseIncomeItems[提成比例(%)],MATCH(F201,BaseIncomeItems[收支内容],0)),""))</f>
        <v/>
      </c>
      <c r="J201" s="62">
        <f>IF(G201="","",PRODUCT(G201,I201))</f>
        <v/>
      </c>
      <c r="K201" s="61">
        <f>IF(E201="","",IFERROR(INDEX(BaseIncomeAreas[合作分成比例(%)],MATCH(E201,BaseIncomeAreas[收入区域],0)),""))</f>
        <v/>
      </c>
      <c r="L201" s="62">
        <f>IF(G201="","",PRODUCT(G201,K201))</f>
        <v/>
      </c>
      <c r="M201" s="59" t="n"/>
      <c r="N201" s="59" t="n"/>
    </row>
    <row r="202" hidden="1" ht="23" customHeight="1">
      <c r="A202" s="72">
        <f>IF(COUNTA(E202:G202)=0,"",TODAY())</f>
        <v/>
      </c>
      <c r="B202" s="58">
        <f>IF(A202="","",YEAR(A202))</f>
        <v/>
      </c>
      <c r="C202" s="58">
        <f>IF(A202="","",MONTH(A202))</f>
        <v/>
      </c>
      <c r="D202" s="58">
        <f>IF(E202="","",IFERROR(INDEX(BaseIncomeAreas[收入类型],MATCH(E202,BaseIncomeAreas[收入区域],0)),""))</f>
        <v/>
      </c>
      <c r="E202" s="59" t="n"/>
      <c r="F202" s="59" t="n"/>
      <c r="G202" s="60" t="n"/>
      <c r="H202" s="59" t="n"/>
      <c r="I202" s="61">
        <f>IF(F202="","",IFERROR(INDEX(BaseIncomeItems[提成比例(%)],MATCH(F202,BaseIncomeItems[收支内容],0)),""))</f>
        <v/>
      </c>
      <c r="J202" s="62">
        <f>IF(G202="","",PRODUCT(G202,I202))</f>
        <v/>
      </c>
      <c r="K202" s="61">
        <f>IF(E202="","",IFERROR(INDEX(BaseIncomeAreas[合作分成比例(%)],MATCH(E202,BaseIncomeAreas[收入区域],0)),""))</f>
        <v/>
      </c>
      <c r="L202" s="62">
        <f>IF(G202="","",PRODUCT(G202,K202))</f>
        <v/>
      </c>
      <c r="M202" s="59" t="n"/>
      <c r="N202" s="59" t="n"/>
    </row>
    <row r="203" hidden="1" ht="23" customHeight="1">
      <c r="A203" s="72">
        <f>IF(COUNTA(E203:G203)=0,"",TODAY())</f>
        <v/>
      </c>
      <c r="B203" s="58">
        <f>IF(A203="","",YEAR(A203))</f>
        <v/>
      </c>
      <c r="C203" s="58">
        <f>IF(A203="","",MONTH(A203))</f>
        <v/>
      </c>
      <c r="D203" s="58">
        <f>IF(E203="","",IFERROR(INDEX(BaseIncomeAreas[收入类型],MATCH(E203,BaseIncomeAreas[收入区域],0)),""))</f>
        <v/>
      </c>
      <c r="E203" s="59" t="n"/>
      <c r="F203" s="59" t="n"/>
      <c r="G203" s="60" t="n"/>
      <c r="H203" s="59" t="n"/>
      <c r="I203" s="61">
        <f>IF(F203="","",IFERROR(INDEX(BaseIncomeItems[提成比例(%)],MATCH(F203,BaseIncomeItems[收支内容],0)),""))</f>
        <v/>
      </c>
      <c r="J203" s="62">
        <f>IF(G203="","",PRODUCT(G203,I203))</f>
        <v/>
      </c>
      <c r="K203" s="61">
        <f>IF(E203="","",IFERROR(INDEX(BaseIncomeAreas[合作分成比例(%)],MATCH(E203,BaseIncomeAreas[收入区域],0)),""))</f>
        <v/>
      </c>
      <c r="L203" s="62">
        <f>IF(G203="","",PRODUCT(G203,K203))</f>
        <v/>
      </c>
      <c r="M203" s="59" t="n"/>
      <c r="N203" s="59" t="n"/>
    </row>
    <row r="204" hidden="1" ht="23" customHeight="1">
      <c r="A204" s="72">
        <f>IF(COUNTA(E204:G204)=0,"",TODAY())</f>
        <v/>
      </c>
      <c r="B204" s="58">
        <f>IF(A204="","",YEAR(A204))</f>
        <v/>
      </c>
      <c r="C204" s="58">
        <f>IF(A204="","",MONTH(A204))</f>
        <v/>
      </c>
      <c r="D204" s="58">
        <f>IF(E204="","",IFERROR(INDEX(BaseIncomeAreas[收入类型],MATCH(E204,BaseIncomeAreas[收入区域],0)),""))</f>
        <v/>
      </c>
      <c r="E204" s="59" t="n"/>
      <c r="F204" s="59" t="n"/>
      <c r="G204" s="60" t="n"/>
      <c r="H204" s="59" t="n"/>
      <c r="I204" s="61">
        <f>IF(F204="","",IFERROR(INDEX(BaseIncomeItems[提成比例(%)],MATCH(F204,BaseIncomeItems[收支内容],0)),""))</f>
        <v/>
      </c>
      <c r="J204" s="62">
        <f>IF(G204="","",PRODUCT(G204,I204))</f>
        <v/>
      </c>
      <c r="K204" s="61">
        <f>IF(E204="","",IFERROR(INDEX(BaseIncomeAreas[合作分成比例(%)],MATCH(E204,BaseIncomeAreas[收入区域],0)),""))</f>
        <v/>
      </c>
      <c r="L204" s="62">
        <f>IF(G204="","",PRODUCT(G204,K204))</f>
        <v/>
      </c>
      <c r="M204" s="59" t="n"/>
      <c r="N204" s="59" t="n"/>
    </row>
    <row r="205" hidden="1" ht="23" customHeight="1">
      <c r="A205" s="72">
        <f>IF(COUNTA(E205:G205)=0,"",TODAY())</f>
        <v/>
      </c>
      <c r="B205" s="58">
        <f>IF(A205="","",YEAR(A205))</f>
        <v/>
      </c>
      <c r="C205" s="58">
        <f>IF(A205="","",MONTH(A205))</f>
        <v/>
      </c>
      <c r="D205" s="58">
        <f>IF(E205="","",IFERROR(INDEX(BaseIncomeAreas[收入类型],MATCH(E205,BaseIncomeAreas[收入区域],0)),""))</f>
        <v/>
      </c>
      <c r="E205" s="59" t="n"/>
      <c r="F205" s="59" t="n"/>
      <c r="G205" s="60" t="n"/>
      <c r="H205" s="59" t="n"/>
      <c r="I205" s="61">
        <f>IF(F205="","",IFERROR(INDEX(BaseIncomeItems[提成比例(%)],MATCH(F205,BaseIncomeItems[收支内容],0)),""))</f>
        <v/>
      </c>
      <c r="J205" s="62">
        <f>IF(G205="","",PRODUCT(G205,I205))</f>
        <v/>
      </c>
      <c r="K205" s="61">
        <f>IF(E205="","",IFERROR(INDEX(BaseIncomeAreas[合作分成比例(%)],MATCH(E205,BaseIncomeAreas[收入区域],0)),""))</f>
        <v/>
      </c>
      <c r="L205" s="62">
        <f>IF(G205="","",PRODUCT(G205,K205))</f>
        <v/>
      </c>
      <c r="M205" s="59" t="n"/>
      <c r="N205" s="59" t="n"/>
    </row>
    <row r="206" hidden="1" ht="23" customHeight="1">
      <c r="A206" s="72">
        <f>IF(COUNTA(E206:G206)=0,"",TODAY())</f>
        <v/>
      </c>
      <c r="B206" s="58">
        <f>IF(A206="","",YEAR(A206))</f>
        <v/>
      </c>
      <c r="C206" s="58">
        <f>IF(A206="","",MONTH(A206))</f>
        <v/>
      </c>
      <c r="D206" s="58">
        <f>IF(E206="","",IFERROR(INDEX(BaseIncomeAreas[收入类型],MATCH(E206,BaseIncomeAreas[收入区域],0)),""))</f>
        <v/>
      </c>
      <c r="E206" s="59" t="n"/>
      <c r="F206" s="59" t="n"/>
      <c r="G206" s="60" t="n"/>
      <c r="H206" s="59" t="n"/>
      <c r="I206" s="61">
        <f>IF(F206="","",IFERROR(INDEX(BaseIncomeItems[提成比例(%)],MATCH(F206,BaseIncomeItems[收支内容],0)),""))</f>
        <v/>
      </c>
      <c r="J206" s="62">
        <f>IF(G206="","",PRODUCT(G206,I206))</f>
        <v/>
      </c>
      <c r="K206" s="61">
        <f>IF(E206="","",IFERROR(INDEX(BaseIncomeAreas[合作分成比例(%)],MATCH(E206,BaseIncomeAreas[收入区域],0)),""))</f>
        <v/>
      </c>
      <c r="L206" s="62">
        <f>IF(G206="","",PRODUCT(G206,K206))</f>
        <v/>
      </c>
      <c r="M206" s="59" t="n"/>
      <c r="N206" s="59" t="n"/>
    </row>
    <row r="207" hidden="1" ht="23" customHeight="1">
      <c r="A207" s="72">
        <f>IF(COUNTA(E207:G207)=0,"",TODAY())</f>
        <v/>
      </c>
      <c r="B207" s="58">
        <f>IF(A207="","",YEAR(A207))</f>
        <v/>
      </c>
      <c r="C207" s="58">
        <f>IF(A207="","",MONTH(A207))</f>
        <v/>
      </c>
      <c r="D207" s="58">
        <f>IF(E207="","",IFERROR(INDEX(BaseIncomeAreas[收入类型],MATCH(E207,BaseIncomeAreas[收入区域],0)),""))</f>
        <v/>
      </c>
      <c r="E207" s="59" t="n"/>
      <c r="F207" s="59" t="n"/>
      <c r="G207" s="60" t="n"/>
      <c r="H207" s="59" t="n"/>
      <c r="I207" s="61">
        <f>IF(F207="","",IFERROR(INDEX(BaseIncomeItems[提成比例(%)],MATCH(F207,BaseIncomeItems[收支内容],0)),""))</f>
        <v/>
      </c>
      <c r="J207" s="62">
        <f>IF(G207="","",PRODUCT(G207,I207))</f>
        <v/>
      </c>
      <c r="K207" s="61">
        <f>IF(E207="","",IFERROR(INDEX(BaseIncomeAreas[合作分成比例(%)],MATCH(E207,BaseIncomeAreas[收入区域],0)),""))</f>
        <v/>
      </c>
      <c r="L207" s="62">
        <f>IF(G207="","",PRODUCT(G207,K207))</f>
        <v/>
      </c>
      <c r="M207" s="59" t="n"/>
      <c r="N207" s="59" t="n"/>
    </row>
    <row r="208" hidden="1" ht="23" customHeight="1">
      <c r="A208" s="72">
        <f>IF(COUNTA(E208:G208)=0,"",TODAY())</f>
        <v/>
      </c>
      <c r="B208" s="58">
        <f>IF(A208="","",YEAR(A208))</f>
        <v/>
      </c>
      <c r="C208" s="58">
        <f>IF(A208="","",MONTH(A208))</f>
        <v/>
      </c>
      <c r="D208" s="58">
        <f>IF(E208="","",IFERROR(INDEX(BaseIncomeAreas[收入类型],MATCH(E208,BaseIncomeAreas[收入区域],0)),""))</f>
        <v/>
      </c>
      <c r="E208" s="59" t="n"/>
      <c r="F208" s="59" t="n"/>
      <c r="G208" s="60" t="n"/>
      <c r="H208" s="59" t="n"/>
      <c r="I208" s="61">
        <f>IF(F208="","",IFERROR(INDEX(BaseIncomeItems[提成比例(%)],MATCH(F208,BaseIncomeItems[收支内容],0)),""))</f>
        <v/>
      </c>
      <c r="J208" s="62">
        <f>IF(G208="","",PRODUCT(G208,I208))</f>
        <v/>
      </c>
      <c r="K208" s="61">
        <f>IF(E208="","",IFERROR(INDEX(BaseIncomeAreas[合作分成比例(%)],MATCH(E208,BaseIncomeAreas[收入区域],0)),""))</f>
        <v/>
      </c>
      <c r="L208" s="62">
        <f>IF(G208="","",PRODUCT(G208,K208))</f>
        <v/>
      </c>
      <c r="M208" s="59" t="n"/>
      <c r="N208" s="59" t="n"/>
    </row>
    <row r="209" hidden="1" ht="23" customHeight="1">
      <c r="A209" s="72">
        <f>IF(COUNTA(E209:G209)=0,"",TODAY())</f>
        <v/>
      </c>
      <c r="B209" s="58">
        <f>IF(A209="","",YEAR(A209))</f>
        <v/>
      </c>
      <c r="C209" s="58">
        <f>IF(A209="","",MONTH(A209))</f>
        <v/>
      </c>
      <c r="D209" s="58">
        <f>IF(E209="","",IFERROR(INDEX(BaseIncomeAreas[收入类型],MATCH(E209,BaseIncomeAreas[收入区域],0)),""))</f>
        <v/>
      </c>
      <c r="E209" s="59" t="n"/>
      <c r="F209" s="59" t="n"/>
      <c r="G209" s="60" t="n"/>
      <c r="H209" s="59" t="n"/>
      <c r="I209" s="61">
        <f>IF(F209="","",IFERROR(INDEX(BaseIncomeItems[提成比例(%)],MATCH(F209,BaseIncomeItems[收支内容],0)),""))</f>
        <v/>
      </c>
      <c r="J209" s="62">
        <f>IF(G209="","",PRODUCT(G209,I209))</f>
        <v/>
      </c>
      <c r="K209" s="61">
        <f>IF(E209="","",IFERROR(INDEX(BaseIncomeAreas[合作分成比例(%)],MATCH(E209,BaseIncomeAreas[收入区域],0)),""))</f>
        <v/>
      </c>
      <c r="L209" s="62">
        <f>IF(G209="","",PRODUCT(G209,K209))</f>
        <v/>
      </c>
      <c r="M209" s="59" t="n"/>
      <c r="N209" s="59" t="n"/>
    </row>
    <row r="210" hidden="1" ht="23" customHeight="1">
      <c r="A210" s="72">
        <f>IF(COUNTA(E210:G210)=0,"",TODAY())</f>
        <v/>
      </c>
      <c r="B210" s="58">
        <f>IF(A210="","",YEAR(A210))</f>
        <v/>
      </c>
      <c r="C210" s="58">
        <f>IF(A210="","",MONTH(A210))</f>
        <v/>
      </c>
      <c r="D210" s="58">
        <f>IF(E210="","",IFERROR(INDEX(BaseIncomeAreas[收入类型],MATCH(E210,BaseIncomeAreas[收入区域],0)),""))</f>
        <v/>
      </c>
      <c r="E210" s="59" t="n"/>
      <c r="F210" s="59" t="n"/>
      <c r="G210" s="60" t="n"/>
      <c r="H210" s="59" t="n"/>
      <c r="I210" s="61">
        <f>IF(F210="","",IFERROR(INDEX(BaseIncomeItems[提成比例(%)],MATCH(F210,BaseIncomeItems[收支内容],0)),""))</f>
        <v/>
      </c>
      <c r="J210" s="62">
        <f>IF(G210="","",PRODUCT(G210,I210))</f>
        <v/>
      </c>
      <c r="K210" s="61">
        <f>IF(E210="","",IFERROR(INDEX(BaseIncomeAreas[合作分成比例(%)],MATCH(E210,BaseIncomeAreas[收入区域],0)),""))</f>
        <v/>
      </c>
      <c r="L210" s="62">
        <f>IF(G210="","",PRODUCT(G210,K210))</f>
        <v/>
      </c>
      <c r="M210" s="59" t="n"/>
      <c r="N210" s="59" t="n"/>
    </row>
    <row r="211" hidden="1" ht="23" customHeight="1">
      <c r="A211" s="72">
        <f>IF(COUNTA(E211:G211)=0,"",TODAY())</f>
        <v/>
      </c>
      <c r="B211" s="58">
        <f>IF(A211="","",YEAR(A211))</f>
        <v/>
      </c>
      <c r="C211" s="58">
        <f>IF(A211="","",MONTH(A211))</f>
        <v/>
      </c>
      <c r="D211" s="58">
        <f>IF(E211="","",IFERROR(INDEX(BaseIncomeAreas[收入类型],MATCH(E211,BaseIncomeAreas[收入区域],0)),""))</f>
        <v/>
      </c>
      <c r="E211" s="59" t="n"/>
      <c r="F211" s="59" t="n"/>
      <c r="G211" s="60" t="n"/>
      <c r="H211" s="59" t="n"/>
      <c r="I211" s="61">
        <f>IF(F211="","",IFERROR(INDEX(BaseIncomeItems[提成比例(%)],MATCH(F211,BaseIncomeItems[收支内容],0)),""))</f>
        <v/>
      </c>
      <c r="J211" s="62">
        <f>IF(G211="","",PRODUCT(G211,I211))</f>
        <v/>
      </c>
      <c r="K211" s="61">
        <f>IF(E211="","",IFERROR(INDEX(BaseIncomeAreas[合作分成比例(%)],MATCH(E211,BaseIncomeAreas[收入区域],0)),""))</f>
        <v/>
      </c>
      <c r="L211" s="62">
        <f>IF(G211="","",PRODUCT(G211,K211))</f>
        <v/>
      </c>
      <c r="M211" s="59" t="n"/>
      <c r="N211" s="59" t="n"/>
    </row>
    <row r="212" hidden="1" ht="23" customHeight="1">
      <c r="A212" s="72">
        <f>IF(COUNTA(E212:G212)=0,"",TODAY())</f>
        <v/>
      </c>
      <c r="B212" s="58">
        <f>IF(A212="","",YEAR(A212))</f>
        <v/>
      </c>
      <c r="C212" s="58">
        <f>IF(A212="","",MONTH(A212))</f>
        <v/>
      </c>
      <c r="D212" s="58">
        <f>IF(E212="","",IFERROR(INDEX(BaseIncomeAreas[收入类型],MATCH(E212,BaseIncomeAreas[收入区域],0)),""))</f>
        <v/>
      </c>
      <c r="E212" s="59" t="n"/>
      <c r="F212" s="59" t="n"/>
      <c r="G212" s="60" t="n"/>
      <c r="H212" s="59" t="n"/>
      <c r="I212" s="61">
        <f>IF(F212="","",IFERROR(INDEX(BaseIncomeItems[提成比例(%)],MATCH(F212,BaseIncomeItems[收支内容],0)),""))</f>
        <v/>
      </c>
      <c r="J212" s="62">
        <f>IF(G212="","",PRODUCT(G212,I212))</f>
        <v/>
      </c>
      <c r="K212" s="61">
        <f>IF(E212="","",IFERROR(INDEX(BaseIncomeAreas[合作分成比例(%)],MATCH(E212,BaseIncomeAreas[收入区域],0)),""))</f>
        <v/>
      </c>
      <c r="L212" s="62">
        <f>IF(G212="","",PRODUCT(G212,K212))</f>
        <v/>
      </c>
      <c r="M212" s="59" t="n"/>
      <c r="N212" s="59" t="n"/>
    </row>
    <row r="213" hidden="1" ht="23" customHeight="1">
      <c r="A213" s="72">
        <f>IF(COUNTA(E213:G213)=0,"",TODAY())</f>
        <v/>
      </c>
      <c r="B213" s="58">
        <f>IF(A213="","",YEAR(A213))</f>
        <v/>
      </c>
      <c r="C213" s="58">
        <f>IF(A213="","",MONTH(A213))</f>
        <v/>
      </c>
      <c r="D213" s="58">
        <f>IF(E213="","",IFERROR(INDEX(BaseIncomeAreas[收入类型],MATCH(E213,BaseIncomeAreas[收入区域],0)),""))</f>
        <v/>
      </c>
      <c r="E213" s="59" t="n"/>
      <c r="F213" s="59" t="n"/>
      <c r="G213" s="60" t="n"/>
      <c r="H213" s="59" t="n"/>
      <c r="I213" s="61">
        <f>IF(F213="","",IFERROR(INDEX(BaseIncomeItems[提成比例(%)],MATCH(F213,BaseIncomeItems[收支内容],0)),""))</f>
        <v/>
      </c>
      <c r="J213" s="62">
        <f>IF(G213="","",PRODUCT(G213,I213))</f>
        <v/>
      </c>
      <c r="K213" s="61">
        <f>IF(E213="","",IFERROR(INDEX(BaseIncomeAreas[合作分成比例(%)],MATCH(E213,BaseIncomeAreas[收入区域],0)),""))</f>
        <v/>
      </c>
      <c r="L213" s="62">
        <f>IF(G213="","",PRODUCT(G213,K213))</f>
        <v/>
      </c>
      <c r="M213" s="59" t="n"/>
      <c r="N213" s="59" t="n"/>
    </row>
    <row r="214" hidden="1" ht="23" customHeight="1">
      <c r="A214" s="72">
        <f>IF(COUNTA(E214:G214)=0,"",TODAY())</f>
        <v/>
      </c>
      <c r="B214" s="58">
        <f>IF(A214="","",YEAR(A214))</f>
        <v/>
      </c>
      <c r="C214" s="58">
        <f>IF(A214="","",MONTH(A214))</f>
        <v/>
      </c>
      <c r="D214" s="58">
        <f>IF(E214="","",IFERROR(INDEX(BaseIncomeAreas[收入类型],MATCH(E214,BaseIncomeAreas[收入区域],0)),""))</f>
        <v/>
      </c>
      <c r="E214" s="59" t="n"/>
      <c r="F214" s="59" t="n"/>
      <c r="G214" s="60" t="n"/>
      <c r="H214" s="59" t="n"/>
      <c r="I214" s="61">
        <f>IF(F214="","",IFERROR(INDEX(BaseIncomeItems[提成比例(%)],MATCH(F214,BaseIncomeItems[收支内容],0)),""))</f>
        <v/>
      </c>
      <c r="J214" s="62">
        <f>IF(G214="","",PRODUCT(G214,I214))</f>
        <v/>
      </c>
      <c r="K214" s="61">
        <f>IF(E214="","",IFERROR(INDEX(BaseIncomeAreas[合作分成比例(%)],MATCH(E214,BaseIncomeAreas[收入区域],0)),""))</f>
        <v/>
      </c>
      <c r="L214" s="62">
        <f>IF(G214="","",PRODUCT(G214,K214))</f>
        <v/>
      </c>
      <c r="M214" s="59" t="n"/>
      <c r="N214" s="59" t="n"/>
    </row>
    <row r="215" hidden="1" ht="23" customHeight="1">
      <c r="A215" s="72">
        <f>IF(COUNTA(E215:G215)=0,"",TODAY())</f>
        <v/>
      </c>
      <c r="B215" s="58">
        <f>IF(A215="","",YEAR(A215))</f>
        <v/>
      </c>
      <c r="C215" s="58">
        <f>IF(A215="","",MONTH(A215))</f>
        <v/>
      </c>
      <c r="D215" s="58">
        <f>IF(E215="","",IFERROR(INDEX(BaseIncomeAreas[收入类型],MATCH(E215,BaseIncomeAreas[收入区域],0)),""))</f>
        <v/>
      </c>
      <c r="E215" s="59" t="n"/>
      <c r="F215" s="59" t="n"/>
      <c r="G215" s="60" t="n"/>
      <c r="H215" s="59" t="n"/>
      <c r="I215" s="61">
        <f>IF(F215="","",IFERROR(INDEX(BaseIncomeItems[提成比例(%)],MATCH(F215,BaseIncomeItems[收支内容],0)),""))</f>
        <v/>
      </c>
      <c r="J215" s="62">
        <f>IF(G215="","",PRODUCT(G215,I215))</f>
        <v/>
      </c>
      <c r="K215" s="61">
        <f>IF(E215="","",IFERROR(INDEX(BaseIncomeAreas[合作分成比例(%)],MATCH(E215,BaseIncomeAreas[收入区域],0)),""))</f>
        <v/>
      </c>
      <c r="L215" s="62">
        <f>IF(G215="","",PRODUCT(G215,K215))</f>
        <v/>
      </c>
      <c r="M215" s="59" t="n"/>
      <c r="N215" s="59" t="n"/>
    </row>
    <row r="216" hidden="1" ht="23" customHeight="1">
      <c r="A216" s="72">
        <f>IF(COUNTA(E216:G216)=0,"",TODAY())</f>
        <v/>
      </c>
      <c r="B216" s="58">
        <f>IF(A216="","",YEAR(A216))</f>
        <v/>
      </c>
      <c r="C216" s="58">
        <f>IF(A216="","",MONTH(A216))</f>
        <v/>
      </c>
      <c r="D216" s="58">
        <f>IF(E216="","",IFERROR(INDEX(BaseIncomeAreas[收入类型],MATCH(E216,BaseIncomeAreas[收入区域],0)),""))</f>
        <v/>
      </c>
      <c r="E216" s="59" t="n"/>
      <c r="F216" s="59" t="n"/>
      <c r="G216" s="60" t="n"/>
      <c r="H216" s="59" t="n"/>
      <c r="I216" s="61">
        <f>IF(F216="","",IFERROR(INDEX(BaseIncomeItems[提成比例(%)],MATCH(F216,BaseIncomeItems[收支内容],0)),""))</f>
        <v/>
      </c>
      <c r="J216" s="62">
        <f>IF(G216="","",PRODUCT(G216,I216))</f>
        <v/>
      </c>
      <c r="K216" s="61">
        <f>IF(E216="","",IFERROR(INDEX(BaseIncomeAreas[合作分成比例(%)],MATCH(E216,BaseIncomeAreas[收入区域],0)),""))</f>
        <v/>
      </c>
      <c r="L216" s="62">
        <f>IF(G216="","",PRODUCT(G216,K216))</f>
        <v/>
      </c>
      <c r="M216" s="59" t="n"/>
      <c r="N216" s="59" t="n"/>
    </row>
    <row r="217" hidden="1" ht="23" customHeight="1">
      <c r="A217" s="72">
        <f>IF(COUNTA(E217:G217)=0,"",TODAY())</f>
        <v/>
      </c>
      <c r="B217" s="58">
        <f>IF(A217="","",YEAR(A217))</f>
        <v/>
      </c>
      <c r="C217" s="58">
        <f>IF(A217="","",MONTH(A217))</f>
        <v/>
      </c>
      <c r="D217" s="58">
        <f>IF(E217="","",IFERROR(INDEX(BaseIncomeAreas[收入类型],MATCH(E217,BaseIncomeAreas[收入区域],0)),""))</f>
        <v/>
      </c>
      <c r="E217" s="59" t="n"/>
      <c r="F217" s="59" t="n"/>
      <c r="G217" s="60" t="n"/>
      <c r="H217" s="59" t="n"/>
      <c r="I217" s="61">
        <f>IF(F217="","",IFERROR(INDEX(BaseIncomeItems[提成比例(%)],MATCH(F217,BaseIncomeItems[收支内容],0)),""))</f>
        <v/>
      </c>
      <c r="J217" s="62">
        <f>IF(G217="","",PRODUCT(G217,I217))</f>
        <v/>
      </c>
      <c r="K217" s="61">
        <f>IF(E217="","",IFERROR(INDEX(BaseIncomeAreas[合作分成比例(%)],MATCH(E217,BaseIncomeAreas[收入区域],0)),""))</f>
        <v/>
      </c>
      <c r="L217" s="62">
        <f>IF(G217="","",PRODUCT(G217,K217))</f>
        <v/>
      </c>
      <c r="M217" s="59" t="n"/>
      <c r="N217" s="59" t="n"/>
    </row>
    <row r="218" hidden="1" ht="23" customHeight="1">
      <c r="A218" s="72">
        <f>IF(COUNTA(E218:G218)=0,"",TODAY())</f>
        <v/>
      </c>
      <c r="B218" s="58">
        <f>IF(A218="","",YEAR(A218))</f>
        <v/>
      </c>
      <c r="C218" s="58">
        <f>IF(A218="","",MONTH(A218))</f>
        <v/>
      </c>
      <c r="D218" s="58">
        <f>IF(E218="","",IFERROR(INDEX(BaseIncomeAreas[收入类型],MATCH(E218,BaseIncomeAreas[收入区域],0)),""))</f>
        <v/>
      </c>
      <c r="E218" s="59" t="n"/>
      <c r="F218" s="59" t="n"/>
      <c r="G218" s="60" t="n"/>
      <c r="H218" s="59" t="n"/>
      <c r="I218" s="61">
        <f>IF(F218="","",IFERROR(INDEX(BaseIncomeItems[提成比例(%)],MATCH(F218,BaseIncomeItems[收支内容],0)),""))</f>
        <v/>
      </c>
      <c r="J218" s="62">
        <f>IF(G218="","",PRODUCT(G218,I218))</f>
        <v/>
      </c>
      <c r="K218" s="61">
        <f>IF(E218="","",IFERROR(INDEX(BaseIncomeAreas[合作分成比例(%)],MATCH(E218,BaseIncomeAreas[收入区域],0)),""))</f>
        <v/>
      </c>
      <c r="L218" s="62">
        <f>IF(G218="","",PRODUCT(G218,K218))</f>
        <v/>
      </c>
      <c r="M218" s="59" t="n"/>
      <c r="N218" s="59" t="n"/>
    </row>
    <row r="219" hidden="1" ht="23" customHeight="1">
      <c r="A219" s="72">
        <f>IF(COUNTA(E219:G219)=0,"",TODAY())</f>
        <v/>
      </c>
      <c r="B219" s="58">
        <f>IF(A219="","",YEAR(A219))</f>
        <v/>
      </c>
      <c r="C219" s="58">
        <f>IF(A219="","",MONTH(A219))</f>
        <v/>
      </c>
      <c r="D219" s="58">
        <f>IF(E219="","",IFERROR(INDEX(BaseIncomeAreas[收入类型],MATCH(E219,BaseIncomeAreas[收入区域],0)),""))</f>
        <v/>
      </c>
      <c r="E219" s="59" t="n"/>
      <c r="F219" s="59" t="n"/>
      <c r="G219" s="60" t="n"/>
      <c r="H219" s="59" t="n"/>
      <c r="I219" s="61">
        <f>IF(F219="","",IFERROR(INDEX(BaseIncomeItems[提成比例(%)],MATCH(F219,BaseIncomeItems[收支内容],0)),""))</f>
        <v/>
      </c>
      <c r="J219" s="62">
        <f>IF(G219="","",PRODUCT(G219,I219))</f>
        <v/>
      </c>
      <c r="K219" s="61">
        <f>IF(E219="","",IFERROR(INDEX(BaseIncomeAreas[合作分成比例(%)],MATCH(E219,BaseIncomeAreas[收入区域],0)),""))</f>
        <v/>
      </c>
      <c r="L219" s="62">
        <f>IF(G219="","",PRODUCT(G219,K219))</f>
        <v/>
      </c>
      <c r="M219" s="59" t="n"/>
      <c r="N219" s="59" t="n"/>
    </row>
    <row r="220" hidden="1" ht="23" customHeight="1">
      <c r="A220" s="72">
        <f>IF(COUNTA(E220:G220)=0,"",TODAY())</f>
        <v/>
      </c>
      <c r="B220" s="58">
        <f>IF(A220="","",YEAR(A220))</f>
        <v/>
      </c>
      <c r="C220" s="58">
        <f>IF(A220="","",MONTH(A220))</f>
        <v/>
      </c>
      <c r="D220" s="58">
        <f>IF(E220="","",IFERROR(INDEX(BaseIncomeAreas[收入类型],MATCH(E220,BaseIncomeAreas[收入区域],0)),""))</f>
        <v/>
      </c>
      <c r="E220" s="59" t="n"/>
      <c r="F220" s="59" t="n"/>
      <c r="G220" s="60" t="n"/>
      <c r="H220" s="59" t="n"/>
      <c r="I220" s="61">
        <f>IF(F220="","",IFERROR(INDEX(BaseIncomeItems[提成比例(%)],MATCH(F220,BaseIncomeItems[收支内容],0)),""))</f>
        <v/>
      </c>
      <c r="J220" s="62">
        <f>IF(G220="","",PRODUCT(G220,I220))</f>
        <v/>
      </c>
      <c r="K220" s="61">
        <f>IF(E220="","",IFERROR(INDEX(BaseIncomeAreas[合作分成比例(%)],MATCH(E220,BaseIncomeAreas[收入区域],0)),""))</f>
        <v/>
      </c>
      <c r="L220" s="62">
        <f>IF(G220="","",PRODUCT(G220,K220))</f>
        <v/>
      </c>
      <c r="M220" s="59" t="n"/>
      <c r="N220" s="59" t="n"/>
    </row>
    <row r="221" hidden="1" ht="23" customHeight="1">
      <c r="A221" s="72">
        <f>IF(COUNTA(E221:G221)=0,"",TODAY())</f>
        <v/>
      </c>
      <c r="B221" s="58">
        <f>IF(A221="","",YEAR(A221))</f>
        <v/>
      </c>
      <c r="C221" s="58">
        <f>IF(A221="","",MONTH(A221))</f>
        <v/>
      </c>
      <c r="D221" s="58">
        <f>IF(E221="","",IFERROR(INDEX(BaseIncomeAreas[收入类型],MATCH(E221,BaseIncomeAreas[收入区域],0)),""))</f>
        <v/>
      </c>
      <c r="E221" s="59" t="n"/>
      <c r="F221" s="59" t="n"/>
      <c r="G221" s="60" t="n"/>
      <c r="H221" s="59" t="n"/>
      <c r="I221" s="61">
        <f>IF(F221="","",IFERROR(INDEX(BaseIncomeItems[提成比例(%)],MATCH(F221,BaseIncomeItems[收支内容],0)),""))</f>
        <v/>
      </c>
      <c r="J221" s="62">
        <f>IF(G221="","",PRODUCT(G221,I221))</f>
        <v/>
      </c>
      <c r="K221" s="61">
        <f>IF(E221="","",IFERROR(INDEX(BaseIncomeAreas[合作分成比例(%)],MATCH(E221,BaseIncomeAreas[收入区域],0)),""))</f>
        <v/>
      </c>
      <c r="L221" s="62">
        <f>IF(G221="","",PRODUCT(G221,K221))</f>
        <v/>
      </c>
      <c r="M221" s="59" t="n"/>
      <c r="N221" s="59" t="n"/>
    </row>
    <row r="222" hidden="1" ht="23" customHeight="1">
      <c r="A222" s="72">
        <f>IF(COUNTA(E222:G222)=0,"",TODAY())</f>
        <v/>
      </c>
      <c r="B222" s="58">
        <f>IF(A222="","",YEAR(A222))</f>
        <v/>
      </c>
      <c r="C222" s="58">
        <f>IF(A222="","",MONTH(A222))</f>
        <v/>
      </c>
      <c r="D222" s="58">
        <f>IF(E222="","",IFERROR(INDEX(BaseIncomeAreas[收入类型],MATCH(E222,BaseIncomeAreas[收入区域],0)),""))</f>
        <v/>
      </c>
      <c r="E222" s="59" t="n"/>
      <c r="F222" s="59" t="n"/>
      <c r="G222" s="60" t="n"/>
      <c r="H222" s="59" t="n"/>
      <c r="I222" s="61">
        <f>IF(F222="","",IFERROR(INDEX(BaseIncomeItems[提成比例(%)],MATCH(F222,BaseIncomeItems[收支内容],0)),""))</f>
        <v/>
      </c>
      <c r="J222" s="62">
        <f>IF(G222="","",PRODUCT(G222,I222))</f>
        <v/>
      </c>
      <c r="K222" s="61">
        <f>IF(E222="","",IFERROR(INDEX(BaseIncomeAreas[合作分成比例(%)],MATCH(E222,BaseIncomeAreas[收入区域],0)),""))</f>
        <v/>
      </c>
      <c r="L222" s="62">
        <f>IF(G222="","",PRODUCT(G222,K222))</f>
        <v/>
      </c>
      <c r="M222" s="59" t="n"/>
      <c r="N222" s="59" t="n"/>
    </row>
    <row r="223" hidden="1" ht="23" customHeight="1">
      <c r="A223" s="72">
        <f>IF(COUNTA(E223:G223)=0,"",TODAY())</f>
        <v/>
      </c>
      <c r="B223" s="58">
        <f>IF(A223="","",YEAR(A223))</f>
        <v/>
      </c>
      <c r="C223" s="58">
        <f>IF(A223="","",MONTH(A223))</f>
        <v/>
      </c>
      <c r="D223" s="58">
        <f>IF(E223="","",IFERROR(INDEX(BaseIncomeAreas[收入类型],MATCH(E223,BaseIncomeAreas[收入区域],0)),""))</f>
        <v/>
      </c>
      <c r="E223" s="59" t="n"/>
      <c r="F223" s="59" t="n"/>
      <c r="G223" s="60" t="n"/>
      <c r="H223" s="59" t="n"/>
      <c r="I223" s="61">
        <f>IF(F223="","",IFERROR(INDEX(BaseIncomeItems[提成比例(%)],MATCH(F223,BaseIncomeItems[收支内容],0)),""))</f>
        <v/>
      </c>
      <c r="J223" s="62">
        <f>IF(G223="","",PRODUCT(G223,I223))</f>
        <v/>
      </c>
      <c r="K223" s="61">
        <f>IF(E223="","",IFERROR(INDEX(BaseIncomeAreas[合作分成比例(%)],MATCH(E223,BaseIncomeAreas[收入区域],0)),""))</f>
        <v/>
      </c>
      <c r="L223" s="62">
        <f>IF(G223="","",PRODUCT(G223,K223))</f>
        <v/>
      </c>
      <c r="M223" s="59" t="n"/>
      <c r="N223" s="59" t="n"/>
    </row>
    <row r="224" hidden="1" ht="23" customHeight="1">
      <c r="A224" s="72">
        <f>IF(COUNTA(E224:G224)=0,"",TODAY())</f>
        <v/>
      </c>
      <c r="B224" s="58">
        <f>IF(A224="","",YEAR(A224))</f>
        <v/>
      </c>
      <c r="C224" s="58">
        <f>IF(A224="","",MONTH(A224))</f>
        <v/>
      </c>
      <c r="D224" s="58">
        <f>IF(E224="","",IFERROR(INDEX(BaseIncomeAreas[收入类型],MATCH(E224,BaseIncomeAreas[收入区域],0)),""))</f>
        <v/>
      </c>
      <c r="E224" s="59" t="n"/>
      <c r="F224" s="59" t="n"/>
      <c r="G224" s="60" t="n"/>
      <c r="H224" s="59" t="n"/>
      <c r="I224" s="61">
        <f>IF(F224="","",IFERROR(INDEX(BaseIncomeItems[提成比例(%)],MATCH(F224,BaseIncomeItems[收支内容],0)),""))</f>
        <v/>
      </c>
      <c r="J224" s="62">
        <f>IF(G224="","",PRODUCT(G224,I224))</f>
        <v/>
      </c>
      <c r="K224" s="61">
        <f>IF(E224="","",IFERROR(INDEX(BaseIncomeAreas[合作分成比例(%)],MATCH(E224,BaseIncomeAreas[收入区域],0)),""))</f>
        <v/>
      </c>
      <c r="L224" s="62">
        <f>IF(G224="","",PRODUCT(G224,K224))</f>
        <v/>
      </c>
      <c r="M224" s="59" t="n"/>
      <c r="N224" s="59" t="n"/>
    </row>
    <row r="225" hidden="1" ht="23" customHeight="1">
      <c r="A225" s="72">
        <f>IF(COUNTA(E225:G225)=0,"",TODAY())</f>
        <v/>
      </c>
      <c r="B225" s="58">
        <f>IF(A225="","",YEAR(A225))</f>
        <v/>
      </c>
      <c r="C225" s="58">
        <f>IF(A225="","",MONTH(A225))</f>
        <v/>
      </c>
      <c r="D225" s="58">
        <f>IF(E225="","",IFERROR(INDEX(BaseIncomeAreas[收入类型],MATCH(E225,BaseIncomeAreas[收入区域],0)),""))</f>
        <v/>
      </c>
      <c r="E225" s="59" t="n"/>
      <c r="F225" s="59" t="n"/>
      <c r="G225" s="60" t="n"/>
      <c r="H225" s="59" t="n"/>
      <c r="I225" s="61">
        <f>IF(F225="","",IFERROR(INDEX(BaseIncomeItems[提成比例(%)],MATCH(F225,BaseIncomeItems[收支内容],0)),""))</f>
        <v/>
      </c>
      <c r="J225" s="62">
        <f>IF(G225="","",PRODUCT(G225,I225))</f>
        <v/>
      </c>
      <c r="K225" s="61">
        <f>IF(E225="","",IFERROR(INDEX(BaseIncomeAreas[合作分成比例(%)],MATCH(E225,BaseIncomeAreas[收入区域],0)),""))</f>
        <v/>
      </c>
      <c r="L225" s="62">
        <f>IF(G225="","",PRODUCT(G225,K225))</f>
        <v/>
      </c>
      <c r="M225" s="59" t="n"/>
      <c r="N225" s="59" t="n"/>
    </row>
    <row r="226" hidden="1" ht="23" customHeight="1">
      <c r="A226" s="72">
        <f>IF(COUNTA(E226:G226)=0,"",TODAY())</f>
        <v/>
      </c>
      <c r="B226" s="58">
        <f>IF(A226="","",YEAR(A226))</f>
        <v/>
      </c>
      <c r="C226" s="58">
        <f>IF(A226="","",MONTH(A226))</f>
        <v/>
      </c>
      <c r="D226" s="58">
        <f>IF(E226="","",IFERROR(INDEX(BaseIncomeAreas[收入类型],MATCH(E226,BaseIncomeAreas[收入区域],0)),""))</f>
        <v/>
      </c>
      <c r="E226" s="59" t="n"/>
      <c r="F226" s="59" t="n"/>
      <c r="G226" s="60" t="n"/>
      <c r="H226" s="59" t="n"/>
      <c r="I226" s="61">
        <f>IF(F226="","",IFERROR(INDEX(BaseIncomeItems[提成比例(%)],MATCH(F226,BaseIncomeItems[收支内容],0)),""))</f>
        <v/>
      </c>
      <c r="J226" s="62">
        <f>IF(G226="","",PRODUCT(G226,I226))</f>
        <v/>
      </c>
      <c r="K226" s="61">
        <f>IF(E226="","",IFERROR(INDEX(BaseIncomeAreas[合作分成比例(%)],MATCH(E226,BaseIncomeAreas[收入区域],0)),""))</f>
        <v/>
      </c>
      <c r="L226" s="62">
        <f>IF(G226="","",PRODUCT(G226,K226))</f>
        <v/>
      </c>
      <c r="M226" s="59" t="n"/>
      <c r="N226" s="59" t="n"/>
    </row>
    <row r="227" hidden="1" ht="23" customHeight="1">
      <c r="A227" s="72">
        <f>IF(COUNTA(E227:G227)=0,"",TODAY())</f>
        <v/>
      </c>
      <c r="B227" s="58">
        <f>IF(A227="","",YEAR(A227))</f>
        <v/>
      </c>
      <c r="C227" s="58">
        <f>IF(A227="","",MONTH(A227))</f>
        <v/>
      </c>
      <c r="D227" s="58">
        <f>IF(E227="","",IFERROR(INDEX(BaseIncomeAreas[收入类型],MATCH(E227,BaseIncomeAreas[收入区域],0)),""))</f>
        <v/>
      </c>
      <c r="E227" s="59" t="n"/>
      <c r="F227" s="59" t="n"/>
      <c r="G227" s="60" t="n"/>
      <c r="H227" s="59" t="n"/>
      <c r="I227" s="61">
        <f>IF(F227="","",IFERROR(INDEX(BaseIncomeItems[提成比例(%)],MATCH(F227,BaseIncomeItems[收支内容],0)),""))</f>
        <v/>
      </c>
      <c r="J227" s="62">
        <f>IF(G227="","",PRODUCT(G227,I227))</f>
        <v/>
      </c>
      <c r="K227" s="61">
        <f>IF(E227="","",IFERROR(INDEX(BaseIncomeAreas[合作分成比例(%)],MATCH(E227,BaseIncomeAreas[收入区域],0)),""))</f>
        <v/>
      </c>
      <c r="L227" s="62">
        <f>IF(G227="","",PRODUCT(G227,K227))</f>
        <v/>
      </c>
      <c r="M227" s="59" t="n"/>
      <c r="N227" s="59" t="n"/>
    </row>
    <row r="228" hidden="1" ht="23" customHeight="1">
      <c r="A228" s="72">
        <f>IF(COUNTA(E228:G228)=0,"",TODAY())</f>
        <v/>
      </c>
      <c r="B228" s="58">
        <f>IF(A228="","",YEAR(A228))</f>
        <v/>
      </c>
      <c r="C228" s="58">
        <f>IF(A228="","",MONTH(A228))</f>
        <v/>
      </c>
      <c r="D228" s="58">
        <f>IF(E228="","",IFERROR(INDEX(BaseIncomeAreas[收入类型],MATCH(E228,BaseIncomeAreas[收入区域],0)),""))</f>
        <v/>
      </c>
      <c r="E228" s="59" t="n"/>
      <c r="F228" s="59" t="n"/>
      <c r="G228" s="60" t="n"/>
      <c r="H228" s="59" t="n"/>
      <c r="I228" s="61">
        <f>IF(F228="","",IFERROR(INDEX(BaseIncomeItems[提成比例(%)],MATCH(F228,BaseIncomeItems[收支内容],0)),""))</f>
        <v/>
      </c>
      <c r="J228" s="62">
        <f>IF(G228="","",PRODUCT(G228,I228))</f>
        <v/>
      </c>
      <c r="K228" s="61">
        <f>IF(E228="","",IFERROR(INDEX(BaseIncomeAreas[合作分成比例(%)],MATCH(E228,BaseIncomeAreas[收入区域],0)),""))</f>
        <v/>
      </c>
      <c r="L228" s="62">
        <f>IF(G228="","",PRODUCT(G228,K228))</f>
        <v/>
      </c>
      <c r="M228" s="59" t="n"/>
      <c r="N228" s="59" t="n"/>
    </row>
    <row r="229" hidden="1" ht="23" customHeight="1">
      <c r="A229" s="72">
        <f>IF(COUNTA(E229:G229)=0,"",TODAY())</f>
        <v/>
      </c>
      <c r="B229" s="58">
        <f>IF(A229="","",YEAR(A229))</f>
        <v/>
      </c>
      <c r="C229" s="58">
        <f>IF(A229="","",MONTH(A229))</f>
        <v/>
      </c>
      <c r="D229" s="58">
        <f>IF(E229="","",IFERROR(INDEX(BaseIncomeAreas[收入类型],MATCH(E229,BaseIncomeAreas[收入区域],0)),""))</f>
        <v/>
      </c>
      <c r="E229" s="59" t="n"/>
      <c r="F229" s="59" t="n"/>
      <c r="G229" s="60" t="n"/>
      <c r="H229" s="59" t="n"/>
      <c r="I229" s="61">
        <f>IF(F229="","",IFERROR(INDEX(BaseIncomeItems[提成比例(%)],MATCH(F229,BaseIncomeItems[收支内容],0)),""))</f>
        <v/>
      </c>
      <c r="J229" s="62">
        <f>IF(G229="","",PRODUCT(G229,I229))</f>
        <v/>
      </c>
      <c r="K229" s="61">
        <f>IF(E229="","",IFERROR(INDEX(BaseIncomeAreas[合作分成比例(%)],MATCH(E229,BaseIncomeAreas[收入区域],0)),""))</f>
        <v/>
      </c>
      <c r="L229" s="62">
        <f>IF(G229="","",PRODUCT(G229,K229))</f>
        <v/>
      </c>
      <c r="M229" s="59" t="n"/>
      <c r="N229" s="59" t="n"/>
    </row>
    <row r="230" hidden="1" ht="23" customHeight="1">
      <c r="A230" s="72">
        <f>IF(COUNTA(E230:G230)=0,"",TODAY())</f>
        <v/>
      </c>
      <c r="B230" s="58">
        <f>IF(A230="","",YEAR(A230))</f>
        <v/>
      </c>
      <c r="C230" s="58">
        <f>IF(A230="","",MONTH(A230))</f>
        <v/>
      </c>
      <c r="D230" s="58">
        <f>IF(E230="","",IFERROR(INDEX(BaseIncomeAreas[收入类型],MATCH(E230,BaseIncomeAreas[收入区域],0)),""))</f>
        <v/>
      </c>
      <c r="E230" s="59" t="n"/>
      <c r="F230" s="59" t="n"/>
      <c r="G230" s="60" t="n"/>
      <c r="H230" s="59" t="n"/>
      <c r="I230" s="61">
        <f>IF(F230="","",IFERROR(INDEX(BaseIncomeItems[提成比例(%)],MATCH(F230,BaseIncomeItems[收支内容],0)),""))</f>
        <v/>
      </c>
      <c r="J230" s="62">
        <f>IF(G230="","",PRODUCT(G230,I230))</f>
        <v/>
      </c>
      <c r="K230" s="61">
        <f>IF(E230="","",IFERROR(INDEX(BaseIncomeAreas[合作分成比例(%)],MATCH(E230,BaseIncomeAreas[收入区域],0)),""))</f>
        <v/>
      </c>
      <c r="L230" s="62">
        <f>IF(G230="","",PRODUCT(G230,K230))</f>
        <v/>
      </c>
      <c r="M230" s="59" t="n"/>
      <c r="N230" s="59" t="n"/>
    </row>
    <row r="231" hidden="1" ht="23" customHeight="1">
      <c r="A231" s="72">
        <f>IF(COUNTA(E231:G231)=0,"",TODAY())</f>
        <v/>
      </c>
      <c r="B231" s="58">
        <f>IF(A231="","",YEAR(A231))</f>
        <v/>
      </c>
      <c r="C231" s="58">
        <f>IF(A231="","",MONTH(A231))</f>
        <v/>
      </c>
      <c r="D231" s="58">
        <f>IF(E231="","",IFERROR(INDEX(BaseIncomeAreas[收入类型],MATCH(E231,BaseIncomeAreas[收入区域],0)),""))</f>
        <v/>
      </c>
      <c r="E231" s="59" t="n"/>
      <c r="F231" s="59" t="n"/>
      <c r="G231" s="60" t="n"/>
      <c r="H231" s="59" t="n"/>
      <c r="I231" s="61">
        <f>IF(F231="","",IFERROR(INDEX(BaseIncomeItems[提成比例(%)],MATCH(F231,BaseIncomeItems[收支内容],0)),""))</f>
        <v/>
      </c>
      <c r="J231" s="62">
        <f>IF(G231="","",PRODUCT(G231,I231))</f>
        <v/>
      </c>
      <c r="K231" s="61">
        <f>IF(E231="","",IFERROR(INDEX(BaseIncomeAreas[合作分成比例(%)],MATCH(E231,BaseIncomeAreas[收入区域],0)),""))</f>
        <v/>
      </c>
      <c r="L231" s="62">
        <f>IF(G231="","",PRODUCT(G231,K231))</f>
        <v/>
      </c>
      <c r="M231" s="59" t="n"/>
      <c r="N231" s="59" t="n"/>
    </row>
    <row r="232" hidden="1" ht="23" customHeight="1">
      <c r="A232" s="72">
        <f>IF(COUNTA(E232:G232)=0,"",TODAY())</f>
        <v/>
      </c>
      <c r="B232" s="58">
        <f>IF(A232="","",YEAR(A232))</f>
        <v/>
      </c>
      <c r="C232" s="58">
        <f>IF(A232="","",MONTH(A232))</f>
        <v/>
      </c>
      <c r="D232" s="58">
        <f>IF(E232="","",IFERROR(INDEX(BaseIncomeAreas[收入类型],MATCH(E232,BaseIncomeAreas[收入区域],0)),""))</f>
        <v/>
      </c>
      <c r="E232" s="59" t="n"/>
      <c r="F232" s="59" t="n"/>
      <c r="G232" s="60" t="n"/>
      <c r="H232" s="59" t="n"/>
      <c r="I232" s="61">
        <f>IF(F232="","",IFERROR(INDEX(BaseIncomeItems[提成比例(%)],MATCH(F232,BaseIncomeItems[收支内容],0)),""))</f>
        <v/>
      </c>
      <c r="J232" s="62">
        <f>IF(G232="","",PRODUCT(G232,I232))</f>
        <v/>
      </c>
      <c r="K232" s="61">
        <f>IF(E232="","",IFERROR(INDEX(BaseIncomeAreas[合作分成比例(%)],MATCH(E232,BaseIncomeAreas[收入区域],0)),""))</f>
        <v/>
      </c>
      <c r="L232" s="62">
        <f>IF(G232="","",PRODUCT(G232,K232))</f>
        <v/>
      </c>
      <c r="M232" s="59" t="n"/>
      <c r="N232" s="59" t="n"/>
    </row>
    <row r="233" hidden="1" ht="23" customHeight="1">
      <c r="A233" s="72">
        <f>IF(COUNTA(E233:G233)=0,"",TODAY())</f>
        <v/>
      </c>
      <c r="B233" s="58">
        <f>IF(A233="","",YEAR(A233))</f>
        <v/>
      </c>
      <c r="C233" s="58">
        <f>IF(A233="","",MONTH(A233))</f>
        <v/>
      </c>
      <c r="D233" s="58">
        <f>IF(E233="","",IFERROR(INDEX(BaseIncomeAreas[收入类型],MATCH(E233,BaseIncomeAreas[收入区域],0)),""))</f>
        <v/>
      </c>
      <c r="E233" s="59" t="n"/>
      <c r="F233" s="59" t="n"/>
      <c r="G233" s="60" t="n"/>
      <c r="H233" s="59" t="n"/>
      <c r="I233" s="61">
        <f>IF(F233="","",IFERROR(INDEX(BaseIncomeItems[提成比例(%)],MATCH(F233,BaseIncomeItems[收支内容],0)),""))</f>
        <v/>
      </c>
      <c r="J233" s="62">
        <f>IF(G233="","",PRODUCT(G233,I233))</f>
        <v/>
      </c>
      <c r="K233" s="61">
        <f>IF(E233="","",IFERROR(INDEX(BaseIncomeAreas[合作分成比例(%)],MATCH(E233,BaseIncomeAreas[收入区域],0)),""))</f>
        <v/>
      </c>
      <c r="L233" s="62">
        <f>IF(G233="","",PRODUCT(G233,K233))</f>
        <v/>
      </c>
      <c r="M233" s="59" t="n"/>
      <c r="N233" s="59" t="n"/>
    </row>
    <row r="234" hidden="1" ht="23" customHeight="1">
      <c r="A234" s="72">
        <f>IF(COUNTA(E234:G234)=0,"",TODAY())</f>
        <v/>
      </c>
      <c r="B234" s="58">
        <f>IF(A234="","",YEAR(A234))</f>
        <v/>
      </c>
      <c r="C234" s="58">
        <f>IF(A234="","",MONTH(A234))</f>
        <v/>
      </c>
      <c r="D234" s="58">
        <f>IF(E234="","",IFERROR(INDEX(BaseIncomeAreas[收入类型],MATCH(E234,BaseIncomeAreas[收入区域],0)),""))</f>
        <v/>
      </c>
      <c r="E234" s="59" t="n"/>
      <c r="F234" s="59" t="n"/>
      <c r="G234" s="60" t="n"/>
      <c r="H234" s="59" t="n"/>
      <c r="I234" s="61">
        <f>IF(F234="","",IFERROR(INDEX(BaseIncomeItems[提成比例(%)],MATCH(F234,BaseIncomeItems[收支内容],0)),""))</f>
        <v/>
      </c>
      <c r="J234" s="62">
        <f>IF(G234="","",PRODUCT(G234,I234))</f>
        <v/>
      </c>
      <c r="K234" s="61">
        <f>IF(E234="","",IFERROR(INDEX(BaseIncomeAreas[合作分成比例(%)],MATCH(E234,BaseIncomeAreas[收入区域],0)),""))</f>
        <v/>
      </c>
      <c r="L234" s="62">
        <f>IF(G234="","",PRODUCT(G234,K234))</f>
        <v/>
      </c>
      <c r="M234" s="59" t="n"/>
      <c r="N234" s="59" t="n"/>
    </row>
    <row r="235" hidden="1" ht="23" customHeight="1">
      <c r="A235" s="72">
        <f>IF(COUNTA(E235:G235)=0,"",TODAY())</f>
        <v/>
      </c>
      <c r="B235" s="58">
        <f>IF(A235="","",YEAR(A235))</f>
        <v/>
      </c>
      <c r="C235" s="58">
        <f>IF(A235="","",MONTH(A235))</f>
        <v/>
      </c>
      <c r="D235" s="58">
        <f>IF(E235="","",IFERROR(INDEX(BaseIncomeAreas[收入类型],MATCH(E235,BaseIncomeAreas[收入区域],0)),""))</f>
        <v/>
      </c>
      <c r="E235" s="59" t="n"/>
      <c r="F235" s="59" t="n"/>
      <c r="G235" s="60" t="n"/>
      <c r="H235" s="59" t="n"/>
      <c r="I235" s="61">
        <f>IF(F235="","",IFERROR(INDEX(BaseIncomeItems[提成比例(%)],MATCH(F235,BaseIncomeItems[收支内容],0)),""))</f>
        <v/>
      </c>
      <c r="J235" s="62">
        <f>IF(G235="","",PRODUCT(G235,I235))</f>
        <v/>
      </c>
      <c r="K235" s="61">
        <f>IF(E235="","",IFERROR(INDEX(BaseIncomeAreas[合作分成比例(%)],MATCH(E235,BaseIncomeAreas[收入区域],0)),""))</f>
        <v/>
      </c>
      <c r="L235" s="62">
        <f>IF(G235="","",PRODUCT(G235,K235))</f>
        <v/>
      </c>
      <c r="M235" s="59" t="n"/>
      <c r="N235" s="59" t="n"/>
    </row>
    <row r="236" hidden="1" ht="23" customHeight="1">
      <c r="A236" s="72">
        <f>IF(COUNTA(E236:G236)=0,"",TODAY())</f>
        <v/>
      </c>
      <c r="B236" s="58">
        <f>IF(A236="","",YEAR(A236))</f>
        <v/>
      </c>
      <c r="C236" s="58">
        <f>IF(A236="","",MONTH(A236))</f>
        <v/>
      </c>
      <c r="D236" s="58">
        <f>IF(E236="","",IFERROR(INDEX(BaseIncomeAreas[收入类型],MATCH(E236,BaseIncomeAreas[收入区域],0)),""))</f>
        <v/>
      </c>
      <c r="E236" s="59" t="n"/>
      <c r="F236" s="59" t="n"/>
      <c r="G236" s="60" t="n"/>
      <c r="H236" s="59" t="n"/>
      <c r="I236" s="61">
        <f>IF(F236="","",IFERROR(INDEX(BaseIncomeItems[提成比例(%)],MATCH(F236,BaseIncomeItems[收支内容],0)),""))</f>
        <v/>
      </c>
      <c r="J236" s="62">
        <f>IF(G236="","",PRODUCT(G236,I236))</f>
        <v/>
      </c>
      <c r="K236" s="61">
        <f>IF(E236="","",IFERROR(INDEX(BaseIncomeAreas[合作分成比例(%)],MATCH(E236,BaseIncomeAreas[收入区域],0)),""))</f>
        <v/>
      </c>
      <c r="L236" s="62">
        <f>IF(G236="","",PRODUCT(G236,K236))</f>
        <v/>
      </c>
      <c r="M236" s="59" t="n"/>
      <c r="N236" s="59" t="n"/>
    </row>
    <row r="237" hidden="1" ht="23" customHeight="1">
      <c r="A237" s="72">
        <f>IF(COUNTA(E237:G237)=0,"",TODAY())</f>
        <v/>
      </c>
      <c r="B237" s="58">
        <f>IF(A237="","",YEAR(A237))</f>
        <v/>
      </c>
      <c r="C237" s="58">
        <f>IF(A237="","",MONTH(A237))</f>
        <v/>
      </c>
      <c r="D237" s="58">
        <f>IF(E237="","",IFERROR(INDEX(BaseIncomeAreas[收入类型],MATCH(E237,BaseIncomeAreas[收入区域],0)),""))</f>
        <v/>
      </c>
      <c r="E237" s="59" t="n"/>
      <c r="F237" s="59" t="n"/>
      <c r="G237" s="60" t="n"/>
      <c r="H237" s="59" t="n"/>
      <c r="I237" s="61">
        <f>IF(F237="","",IFERROR(INDEX(BaseIncomeItems[提成比例(%)],MATCH(F237,BaseIncomeItems[收支内容],0)),""))</f>
        <v/>
      </c>
      <c r="J237" s="62">
        <f>IF(G237="","",PRODUCT(G237,I237))</f>
        <v/>
      </c>
      <c r="K237" s="61">
        <f>IF(E237="","",IFERROR(INDEX(BaseIncomeAreas[合作分成比例(%)],MATCH(E237,BaseIncomeAreas[收入区域],0)),""))</f>
        <v/>
      </c>
      <c r="L237" s="62">
        <f>IF(G237="","",PRODUCT(G237,K237))</f>
        <v/>
      </c>
      <c r="M237" s="59" t="n"/>
      <c r="N237" s="59" t="n"/>
    </row>
    <row r="238" hidden="1" ht="23" customHeight="1">
      <c r="A238" s="72">
        <f>IF(COUNTA(E238:G238)=0,"",TODAY())</f>
        <v/>
      </c>
      <c r="B238" s="58">
        <f>IF(A238="","",YEAR(A238))</f>
        <v/>
      </c>
      <c r="C238" s="58">
        <f>IF(A238="","",MONTH(A238))</f>
        <v/>
      </c>
      <c r="D238" s="58">
        <f>IF(E238="","",IFERROR(INDEX(BaseIncomeAreas[收入类型],MATCH(E238,BaseIncomeAreas[收入区域],0)),""))</f>
        <v/>
      </c>
      <c r="E238" s="59" t="n"/>
      <c r="F238" s="59" t="n"/>
      <c r="G238" s="60" t="n"/>
      <c r="H238" s="59" t="n"/>
      <c r="I238" s="61">
        <f>IF(F238="","",IFERROR(INDEX(BaseIncomeItems[提成比例(%)],MATCH(F238,BaseIncomeItems[收支内容],0)),""))</f>
        <v/>
      </c>
      <c r="J238" s="62">
        <f>IF(G238="","",PRODUCT(G238,I238))</f>
        <v/>
      </c>
      <c r="K238" s="61">
        <f>IF(E238="","",IFERROR(INDEX(BaseIncomeAreas[合作分成比例(%)],MATCH(E238,BaseIncomeAreas[收入区域],0)),""))</f>
        <v/>
      </c>
      <c r="L238" s="62">
        <f>IF(G238="","",PRODUCT(G238,K238))</f>
        <v/>
      </c>
      <c r="M238" s="59" t="n"/>
      <c r="N238" s="59" t="n"/>
    </row>
    <row r="239" hidden="1" ht="23" customHeight="1">
      <c r="A239" s="72">
        <f>IF(COUNTA(E239:G239)=0,"",TODAY())</f>
        <v/>
      </c>
      <c r="B239" s="58">
        <f>IF(A239="","",YEAR(A239))</f>
        <v/>
      </c>
      <c r="C239" s="58">
        <f>IF(A239="","",MONTH(A239))</f>
        <v/>
      </c>
      <c r="D239" s="58">
        <f>IF(E239="","",IFERROR(INDEX(BaseIncomeAreas[收入类型],MATCH(E239,BaseIncomeAreas[收入区域],0)),""))</f>
        <v/>
      </c>
      <c r="E239" s="59" t="n"/>
      <c r="F239" s="59" t="n"/>
      <c r="G239" s="60" t="n"/>
      <c r="H239" s="59" t="n"/>
      <c r="I239" s="61">
        <f>IF(F239="","",IFERROR(INDEX(BaseIncomeItems[提成比例(%)],MATCH(F239,BaseIncomeItems[收支内容],0)),""))</f>
        <v/>
      </c>
      <c r="J239" s="62">
        <f>IF(G239="","",PRODUCT(G239,I239))</f>
        <v/>
      </c>
      <c r="K239" s="61">
        <f>IF(E239="","",IFERROR(INDEX(BaseIncomeAreas[合作分成比例(%)],MATCH(E239,BaseIncomeAreas[收入区域],0)),""))</f>
        <v/>
      </c>
      <c r="L239" s="62">
        <f>IF(G239="","",PRODUCT(G239,K239))</f>
        <v/>
      </c>
      <c r="M239" s="59" t="n"/>
      <c r="N239" s="59" t="n"/>
    </row>
    <row r="240" hidden="1" ht="23" customHeight="1">
      <c r="A240" s="72">
        <f>IF(COUNTA(E240:G240)=0,"",TODAY())</f>
        <v/>
      </c>
      <c r="B240" s="58">
        <f>IF(A240="","",YEAR(A240))</f>
        <v/>
      </c>
      <c r="C240" s="58">
        <f>IF(A240="","",MONTH(A240))</f>
        <v/>
      </c>
      <c r="D240" s="58">
        <f>IF(E240="","",IFERROR(INDEX(BaseIncomeAreas[收入类型],MATCH(E240,BaseIncomeAreas[收入区域],0)),""))</f>
        <v/>
      </c>
      <c r="E240" s="59" t="n"/>
      <c r="F240" s="59" t="n"/>
      <c r="G240" s="60" t="n"/>
      <c r="H240" s="59" t="n"/>
      <c r="I240" s="61">
        <f>IF(F240="","",IFERROR(INDEX(BaseIncomeItems[提成比例(%)],MATCH(F240,BaseIncomeItems[收支内容],0)),""))</f>
        <v/>
      </c>
      <c r="J240" s="62">
        <f>IF(G240="","",PRODUCT(G240,I240))</f>
        <v/>
      </c>
      <c r="K240" s="61">
        <f>IF(E240="","",IFERROR(INDEX(BaseIncomeAreas[合作分成比例(%)],MATCH(E240,BaseIncomeAreas[收入区域],0)),""))</f>
        <v/>
      </c>
      <c r="L240" s="62">
        <f>IF(G240="","",PRODUCT(G240,K240))</f>
        <v/>
      </c>
      <c r="M240" s="59" t="n"/>
      <c r="N240" s="59" t="n"/>
    </row>
    <row r="241" hidden="1" ht="23" customHeight="1">
      <c r="A241" s="72">
        <f>IF(COUNTA(E241:G241)=0,"",TODAY())</f>
        <v/>
      </c>
      <c r="B241" s="58">
        <f>IF(A241="","",YEAR(A241))</f>
        <v/>
      </c>
      <c r="C241" s="58">
        <f>IF(A241="","",MONTH(A241))</f>
        <v/>
      </c>
      <c r="D241" s="58">
        <f>IF(E241="","",IFERROR(INDEX(BaseIncomeAreas[收入类型],MATCH(E241,BaseIncomeAreas[收入区域],0)),""))</f>
        <v/>
      </c>
      <c r="E241" s="59" t="n"/>
      <c r="F241" s="59" t="n"/>
      <c r="G241" s="60" t="n"/>
      <c r="H241" s="59" t="n"/>
      <c r="I241" s="61">
        <f>IF(F241="","",IFERROR(INDEX(BaseIncomeItems[提成比例(%)],MATCH(F241,BaseIncomeItems[收支内容],0)),""))</f>
        <v/>
      </c>
      <c r="J241" s="62">
        <f>IF(G241="","",PRODUCT(G241,I241))</f>
        <v/>
      </c>
      <c r="K241" s="61">
        <f>IF(E241="","",IFERROR(INDEX(BaseIncomeAreas[合作分成比例(%)],MATCH(E241,BaseIncomeAreas[收入区域],0)),""))</f>
        <v/>
      </c>
      <c r="L241" s="62">
        <f>IF(G241="","",PRODUCT(G241,K241))</f>
        <v/>
      </c>
      <c r="M241" s="59" t="n"/>
      <c r="N241" s="59" t="n"/>
    </row>
    <row r="242" hidden="1" ht="23" customHeight="1">
      <c r="A242" s="72">
        <f>IF(COUNTA(E242:G242)=0,"",TODAY())</f>
        <v/>
      </c>
      <c r="B242" s="58">
        <f>IF(A242="","",YEAR(A242))</f>
        <v/>
      </c>
      <c r="C242" s="58">
        <f>IF(A242="","",MONTH(A242))</f>
        <v/>
      </c>
      <c r="D242" s="58">
        <f>IF(E242="","",IFERROR(INDEX(BaseIncomeAreas[收入类型],MATCH(E242,BaseIncomeAreas[收入区域],0)),""))</f>
        <v/>
      </c>
      <c r="E242" s="59" t="n"/>
      <c r="F242" s="59" t="n"/>
      <c r="G242" s="60" t="n"/>
      <c r="H242" s="59" t="n"/>
      <c r="I242" s="61">
        <f>IF(F242="","",IFERROR(INDEX(BaseIncomeItems[提成比例(%)],MATCH(F242,BaseIncomeItems[收支内容],0)),""))</f>
        <v/>
      </c>
      <c r="J242" s="62">
        <f>IF(G242="","",PRODUCT(G242,I242))</f>
        <v/>
      </c>
      <c r="K242" s="61">
        <f>IF(E242="","",IFERROR(INDEX(BaseIncomeAreas[合作分成比例(%)],MATCH(E242,BaseIncomeAreas[收入区域],0)),""))</f>
        <v/>
      </c>
      <c r="L242" s="62">
        <f>IF(G242="","",PRODUCT(G242,K242))</f>
        <v/>
      </c>
      <c r="M242" s="59" t="n"/>
      <c r="N242" s="59" t="n"/>
    </row>
    <row r="243" hidden="1" ht="23" customHeight="1">
      <c r="A243" s="72">
        <f>IF(COUNTA(E243:G243)=0,"",TODAY())</f>
        <v/>
      </c>
      <c r="B243" s="58">
        <f>IF(A243="","",YEAR(A243))</f>
        <v/>
      </c>
      <c r="C243" s="58">
        <f>IF(A243="","",MONTH(A243))</f>
        <v/>
      </c>
      <c r="D243" s="58">
        <f>IF(E243="","",IFERROR(INDEX(BaseIncomeAreas[收入类型],MATCH(E243,BaseIncomeAreas[收入区域],0)),""))</f>
        <v/>
      </c>
      <c r="E243" s="59" t="n"/>
      <c r="F243" s="59" t="n"/>
      <c r="G243" s="60" t="n"/>
      <c r="H243" s="59" t="n"/>
      <c r="I243" s="61">
        <f>IF(F243="","",IFERROR(INDEX(BaseIncomeItems[提成比例(%)],MATCH(F243,BaseIncomeItems[收支内容],0)),""))</f>
        <v/>
      </c>
      <c r="J243" s="62">
        <f>IF(G243="","",PRODUCT(G243,I243))</f>
        <v/>
      </c>
      <c r="K243" s="61">
        <f>IF(E243="","",IFERROR(INDEX(BaseIncomeAreas[合作分成比例(%)],MATCH(E243,BaseIncomeAreas[收入区域],0)),""))</f>
        <v/>
      </c>
      <c r="L243" s="62">
        <f>IF(G243="","",PRODUCT(G243,K243))</f>
        <v/>
      </c>
      <c r="M243" s="59" t="n"/>
      <c r="N243" s="59" t="n"/>
    </row>
    <row r="244" hidden="1" ht="23" customHeight="1">
      <c r="A244" s="72">
        <f>IF(COUNTA(E244:G244)=0,"",TODAY())</f>
        <v/>
      </c>
      <c r="B244" s="58">
        <f>IF(A244="","",YEAR(A244))</f>
        <v/>
      </c>
      <c r="C244" s="58">
        <f>IF(A244="","",MONTH(A244))</f>
        <v/>
      </c>
      <c r="D244" s="58">
        <f>IF(E244="","",IFERROR(INDEX(BaseIncomeAreas[收入类型],MATCH(E244,BaseIncomeAreas[收入区域],0)),""))</f>
        <v/>
      </c>
      <c r="E244" s="59" t="n"/>
      <c r="F244" s="59" t="n"/>
      <c r="G244" s="60" t="n"/>
      <c r="H244" s="59" t="n"/>
      <c r="I244" s="61">
        <f>IF(F244="","",IFERROR(INDEX(BaseIncomeItems[提成比例(%)],MATCH(F244,BaseIncomeItems[收支内容],0)),""))</f>
        <v/>
      </c>
      <c r="J244" s="62">
        <f>IF(G244="","",PRODUCT(G244,I244))</f>
        <v/>
      </c>
      <c r="K244" s="61">
        <f>IF(E244="","",IFERROR(INDEX(BaseIncomeAreas[合作分成比例(%)],MATCH(E244,BaseIncomeAreas[收入区域],0)),""))</f>
        <v/>
      </c>
      <c r="L244" s="62">
        <f>IF(G244="","",PRODUCT(G244,K244))</f>
        <v/>
      </c>
      <c r="M244" s="59" t="n"/>
      <c r="N244" s="59" t="n"/>
    </row>
    <row r="245" hidden="1" ht="23" customHeight="1">
      <c r="A245" s="72">
        <f>IF(COUNTA(E245:G245)=0,"",TODAY())</f>
        <v/>
      </c>
      <c r="B245" s="58">
        <f>IF(A245="","",YEAR(A245))</f>
        <v/>
      </c>
      <c r="C245" s="58">
        <f>IF(A245="","",MONTH(A245))</f>
        <v/>
      </c>
      <c r="D245" s="58">
        <f>IF(E245="","",IFERROR(INDEX(BaseIncomeAreas[收入类型],MATCH(E245,BaseIncomeAreas[收入区域],0)),""))</f>
        <v/>
      </c>
      <c r="E245" s="59" t="n"/>
      <c r="F245" s="59" t="n"/>
      <c r="G245" s="60" t="n"/>
      <c r="H245" s="59" t="n"/>
      <c r="I245" s="61">
        <f>IF(F245="","",IFERROR(INDEX(BaseIncomeItems[提成比例(%)],MATCH(F245,BaseIncomeItems[收支内容],0)),""))</f>
        <v/>
      </c>
      <c r="J245" s="62">
        <f>IF(G245="","",PRODUCT(G245,I245))</f>
        <v/>
      </c>
      <c r="K245" s="61">
        <f>IF(E245="","",IFERROR(INDEX(BaseIncomeAreas[合作分成比例(%)],MATCH(E245,BaseIncomeAreas[收入区域],0)),""))</f>
        <v/>
      </c>
      <c r="L245" s="62">
        <f>IF(G245="","",PRODUCT(G245,K245))</f>
        <v/>
      </c>
      <c r="M245" s="59" t="n"/>
      <c r="N245" s="59" t="n"/>
    </row>
    <row r="246" hidden="1" ht="23" customHeight="1">
      <c r="A246" s="72">
        <f>IF(COUNTA(E246:G246)=0,"",TODAY())</f>
        <v/>
      </c>
      <c r="B246" s="58">
        <f>IF(A246="","",YEAR(A246))</f>
        <v/>
      </c>
      <c r="C246" s="58">
        <f>IF(A246="","",MONTH(A246))</f>
        <v/>
      </c>
      <c r="D246" s="58">
        <f>IF(E246="","",IFERROR(INDEX(BaseIncomeAreas[收入类型],MATCH(E246,BaseIncomeAreas[收入区域],0)),""))</f>
        <v/>
      </c>
      <c r="E246" s="59" t="n"/>
      <c r="F246" s="59" t="n"/>
      <c r="G246" s="60" t="n"/>
      <c r="H246" s="59" t="n"/>
      <c r="I246" s="61">
        <f>IF(F246="","",IFERROR(INDEX(BaseIncomeItems[提成比例(%)],MATCH(F246,BaseIncomeItems[收支内容],0)),""))</f>
        <v/>
      </c>
      <c r="J246" s="62">
        <f>IF(G246="","",PRODUCT(G246,I246))</f>
        <v/>
      </c>
      <c r="K246" s="61">
        <f>IF(E246="","",IFERROR(INDEX(BaseIncomeAreas[合作分成比例(%)],MATCH(E246,BaseIncomeAreas[收入区域],0)),""))</f>
        <v/>
      </c>
      <c r="L246" s="62">
        <f>IF(G246="","",PRODUCT(G246,K246))</f>
        <v/>
      </c>
      <c r="M246" s="59" t="n"/>
      <c r="N246" s="59" t="n"/>
    </row>
    <row r="247" hidden="1" ht="23" customHeight="1">
      <c r="A247" s="72">
        <f>IF(COUNTA(E247:G247)=0,"",TODAY())</f>
        <v/>
      </c>
      <c r="B247" s="58">
        <f>IF(A247="","",YEAR(A247))</f>
        <v/>
      </c>
      <c r="C247" s="58">
        <f>IF(A247="","",MONTH(A247))</f>
        <v/>
      </c>
      <c r="D247" s="58">
        <f>IF(E247="","",IFERROR(INDEX(BaseIncomeAreas[收入类型],MATCH(E247,BaseIncomeAreas[收入区域],0)),""))</f>
        <v/>
      </c>
      <c r="E247" s="59" t="n"/>
      <c r="F247" s="59" t="n"/>
      <c r="G247" s="60" t="n"/>
      <c r="H247" s="59" t="n"/>
      <c r="I247" s="61">
        <f>IF(F247="","",IFERROR(INDEX(BaseIncomeItems[提成比例(%)],MATCH(F247,BaseIncomeItems[收支内容],0)),""))</f>
        <v/>
      </c>
      <c r="J247" s="62">
        <f>IF(G247="","",PRODUCT(G247,I247))</f>
        <v/>
      </c>
      <c r="K247" s="61">
        <f>IF(E247="","",IFERROR(INDEX(BaseIncomeAreas[合作分成比例(%)],MATCH(E247,BaseIncomeAreas[收入区域],0)),""))</f>
        <v/>
      </c>
      <c r="L247" s="62">
        <f>IF(G247="","",PRODUCT(G247,K247))</f>
        <v/>
      </c>
      <c r="M247" s="59" t="n"/>
      <c r="N247" s="59" t="n"/>
    </row>
    <row r="248" hidden="1" ht="23" customHeight="1">
      <c r="A248" s="72">
        <f>IF(COUNTA(E248:G248)=0,"",TODAY())</f>
        <v/>
      </c>
      <c r="B248" s="58">
        <f>IF(A248="","",YEAR(A248))</f>
        <v/>
      </c>
      <c r="C248" s="58">
        <f>IF(A248="","",MONTH(A248))</f>
        <v/>
      </c>
      <c r="D248" s="58">
        <f>IF(E248="","",IFERROR(INDEX(BaseIncomeAreas[收入类型],MATCH(E248,BaseIncomeAreas[收入区域],0)),""))</f>
        <v/>
      </c>
      <c r="E248" s="59" t="n"/>
      <c r="F248" s="59" t="n"/>
      <c r="G248" s="60" t="n"/>
      <c r="H248" s="59" t="n"/>
      <c r="I248" s="61">
        <f>IF(F248="","",IFERROR(INDEX(BaseIncomeItems[提成比例(%)],MATCH(F248,BaseIncomeItems[收支内容],0)),""))</f>
        <v/>
      </c>
      <c r="J248" s="62">
        <f>IF(G248="","",PRODUCT(G248,I248))</f>
        <v/>
      </c>
      <c r="K248" s="61">
        <f>IF(E248="","",IFERROR(INDEX(BaseIncomeAreas[合作分成比例(%)],MATCH(E248,BaseIncomeAreas[收入区域],0)),""))</f>
        <v/>
      </c>
      <c r="L248" s="62">
        <f>IF(G248="","",PRODUCT(G248,K248))</f>
        <v/>
      </c>
      <c r="M248" s="59" t="n"/>
      <c r="N248" s="59" t="n"/>
    </row>
    <row r="249" hidden="1" ht="23" customHeight="1">
      <c r="A249" s="72">
        <f>IF(COUNTA(E249:G249)=0,"",TODAY())</f>
        <v/>
      </c>
      <c r="B249" s="58">
        <f>IF(A249="","",YEAR(A249))</f>
        <v/>
      </c>
      <c r="C249" s="58">
        <f>IF(A249="","",MONTH(A249))</f>
        <v/>
      </c>
      <c r="D249" s="58">
        <f>IF(E249="","",IFERROR(INDEX(BaseIncomeAreas[收入类型],MATCH(E249,BaseIncomeAreas[收入区域],0)),""))</f>
        <v/>
      </c>
      <c r="E249" s="59" t="n"/>
      <c r="F249" s="59" t="n"/>
      <c r="G249" s="60" t="n"/>
      <c r="H249" s="59" t="n"/>
      <c r="I249" s="61">
        <f>IF(F249="","",IFERROR(INDEX(BaseIncomeItems[提成比例(%)],MATCH(F249,BaseIncomeItems[收支内容],0)),""))</f>
        <v/>
      </c>
      <c r="J249" s="62">
        <f>IF(G249="","",PRODUCT(G249,I249))</f>
        <v/>
      </c>
      <c r="K249" s="61">
        <f>IF(E249="","",IFERROR(INDEX(BaseIncomeAreas[合作分成比例(%)],MATCH(E249,BaseIncomeAreas[收入区域],0)),""))</f>
        <v/>
      </c>
      <c r="L249" s="62">
        <f>IF(G249="","",PRODUCT(G249,K249))</f>
        <v/>
      </c>
      <c r="M249" s="59" t="n"/>
      <c r="N249" s="59" t="n"/>
    </row>
    <row r="250" hidden="1" ht="23" customHeight="1">
      <c r="A250" s="72">
        <f>IF(COUNTA(E250:G250)=0,"",TODAY())</f>
        <v/>
      </c>
      <c r="B250" s="58">
        <f>IF(A250="","",YEAR(A250))</f>
        <v/>
      </c>
      <c r="C250" s="58">
        <f>IF(A250="","",MONTH(A250))</f>
        <v/>
      </c>
      <c r="D250" s="58">
        <f>IF(E250="","",IFERROR(INDEX(BaseIncomeAreas[收入类型],MATCH(E250,BaseIncomeAreas[收入区域],0)),""))</f>
        <v/>
      </c>
      <c r="E250" s="59" t="n"/>
      <c r="F250" s="59" t="n"/>
      <c r="G250" s="60" t="n"/>
      <c r="H250" s="59" t="n"/>
      <c r="I250" s="61">
        <f>IF(F250="","",IFERROR(INDEX(BaseIncomeItems[提成比例(%)],MATCH(F250,BaseIncomeItems[收支内容],0)),""))</f>
        <v/>
      </c>
      <c r="J250" s="62">
        <f>IF(G250="","",PRODUCT(G250,I250))</f>
        <v/>
      </c>
      <c r="K250" s="61">
        <f>IF(E250="","",IFERROR(INDEX(BaseIncomeAreas[合作分成比例(%)],MATCH(E250,BaseIncomeAreas[收入区域],0)),""))</f>
        <v/>
      </c>
      <c r="L250" s="62">
        <f>IF(G250="","",PRODUCT(G250,K250))</f>
        <v/>
      </c>
      <c r="M250" s="59" t="n"/>
      <c r="N250" s="59" t="n"/>
    </row>
    <row r="251" hidden="1" ht="23" customHeight="1">
      <c r="A251" s="72">
        <f>IF(COUNTA(E251:G251)=0,"",TODAY())</f>
        <v/>
      </c>
      <c r="B251" s="58">
        <f>IF(A251="","",YEAR(A251))</f>
        <v/>
      </c>
      <c r="C251" s="58">
        <f>IF(A251="","",MONTH(A251))</f>
        <v/>
      </c>
      <c r="D251" s="58">
        <f>IF(E251="","",IFERROR(INDEX(BaseIncomeAreas[收入类型],MATCH(E251,BaseIncomeAreas[收入区域],0)),""))</f>
        <v/>
      </c>
      <c r="E251" s="59" t="n"/>
      <c r="F251" s="59" t="n"/>
      <c r="G251" s="60" t="n"/>
      <c r="H251" s="59" t="n"/>
      <c r="I251" s="61">
        <f>IF(F251="","",IFERROR(INDEX(BaseIncomeItems[提成比例(%)],MATCH(F251,BaseIncomeItems[收支内容],0)),""))</f>
        <v/>
      </c>
      <c r="J251" s="62">
        <f>IF(G251="","",PRODUCT(G251,I251))</f>
        <v/>
      </c>
      <c r="K251" s="61">
        <f>IF(E251="","",IFERROR(INDEX(BaseIncomeAreas[合作分成比例(%)],MATCH(E251,BaseIncomeAreas[收入区域],0)),""))</f>
        <v/>
      </c>
      <c r="L251" s="62">
        <f>IF(G251="","",PRODUCT(G251,K251))</f>
        <v/>
      </c>
      <c r="M251" s="59" t="n"/>
      <c r="N251" s="59" t="n"/>
    </row>
    <row r="252" hidden="1" ht="23" customHeight="1">
      <c r="A252" s="72">
        <f>IF(COUNTA(E252:G252)=0,"",TODAY())</f>
        <v/>
      </c>
      <c r="B252" s="58">
        <f>IF(A252="","",YEAR(A252))</f>
        <v/>
      </c>
      <c r="C252" s="58">
        <f>IF(A252="","",MONTH(A252))</f>
        <v/>
      </c>
      <c r="D252" s="58">
        <f>IF(E252="","",IFERROR(INDEX(BaseIncomeAreas[收入类型],MATCH(E252,BaseIncomeAreas[收入区域],0)),""))</f>
        <v/>
      </c>
      <c r="E252" s="59" t="n"/>
      <c r="F252" s="59" t="n"/>
      <c r="G252" s="60" t="n"/>
      <c r="H252" s="59" t="n"/>
      <c r="I252" s="61">
        <f>IF(F252="","",IFERROR(INDEX(BaseIncomeItems[提成比例(%)],MATCH(F252,BaseIncomeItems[收支内容],0)),""))</f>
        <v/>
      </c>
      <c r="J252" s="62">
        <f>IF(G252="","",PRODUCT(G252,I252))</f>
        <v/>
      </c>
      <c r="K252" s="61">
        <f>IF(E252="","",IFERROR(INDEX(BaseIncomeAreas[合作分成比例(%)],MATCH(E252,BaseIncomeAreas[收入区域],0)),""))</f>
        <v/>
      </c>
      <c r="L252" s="62">
        <f>IF(G252="","",PRODUCT(G252,K252))</f>
        <v/>
      </c>
      <c r="M252" s="59" t="n"/>
      <c r="N252" s="59" t="n"/>
    </row>
    <row r="253" hidden="1" ht="23" customHeight="1">
      <c r="A253" s="72">
        <f>IF(COUNTA(E253:G253)=0,"",TODAY())</f>
        <v/>
      </c>
      <c r="B253" s="58">
        <f>IF(A253="","",YEAR(A253))</f>
        <v/>
      </c>
      <c r="C253" s="58">
        <f>IF(A253="","",MONTH(A253))</f>
        <v/>
      </c>
      <c r="D253" s="58">
        <f>IF(E253="","",IFERROR(INDEX(BaseIncomeAreas[收入类型],MATCH(E253,BaseIncomeAreas[收入区域],0)),""))</f>
        <v/>
      </c>
      <c r="E253" s="59" t="n"/>
      <c r="F253" s="59" t="n"/>
      <c r="G253" s="60" t="n"/>
      <c r="H253" s="59" t="n"/>
      <c r="I253" s="61">
        <f>IF(F253="","",IFERROR(INDEX(BaseIncomeItems[提成比例(%)],MATCH(F253,BaseIncomeItems[收支内容],0)),""))</f>
        <v/>
      </c>
      <c r="J253" s="62">
        <f>IF(G253="","",PRODUCT(G253,I253))</f>
        <v/>
      </c>
      <c r="K253" s="61">
        <f>IF(E253="","",IFERROR(INDEX(BaseIncomeAreas[合作分成比例(%)],MATCH(E253,BaseIncomeAreas[收入区域],0)),""))</f>
        <v/>
      </c>
      <c r="L253" s="62">
        <f>IF(G253="","",PRODUCT(G253,K253))</f>
        <v/>
      </c>
      <c r="M253" s="59" t="n"/>
      <c r="N253" s="59" t="n"/>
    </row>
    <row r="254" hidden="1" ht="23" customHeight="1">
      <c r="A254" s="72">
        <f>IF(COUNTA(E254:G254)=0,"",TODAY())</f>
        <v/>
      </c>
      <c r="B254" s="58">
        <f>IF(A254="","",YEAR(A254))</f>
        <v/>
      </c>
      <c r="C254" s="58">
        <f>IF(A254="","",MONTH(A254))</f>
        <v/>
      </c>
      <c r="D254" s="58">
        <f>IF(E254="","",IFERROR(INDEX(BaseIncomeAreas[收入类型],MATCH(E254,BaseIncomeAreas[收入区域],0)),""))</f>
        <v/>
      </c>
      <c r="E254" s="59" t="n"/>
      <c r="F254" s="59" t="n"/>
      <c r="G254" s="60" t="n"/>
      <c r="H254" s="59" t="n"/>
      <c r="I254" s="61">
        <f>IF(F254="","",IFERROR(INDEX(BaseIncomeItems[提成比例(%)],MATCH(F254,BaseIncomeItems[收支内容],0)),""))</f>
        <v/>
      </c>
      <c r="J254" s="62">
        <f>IF(G254="","",PRODUCT(G254,I254))</f>
        <v/>
      </c>
      <c r="K254" s="61">
        <f>IF(E254="","",IFERROR(INDEX(BaseIncomeAreas[合作分成比例(%)],MATCH(E254,BaseIncomeAreas[收入区域],0)),""))</f>
        <v/>
      </c>
      <c r="L254" s="62">
        <f>IF(G254="","",PRODUCT(G254,K254))</f>
        <v/>
      </c>
      <c r="M254" s="59" t="n"/>
      <c r="N254" s="59" t="n"/>
    </row>
    <row r="255" hidden="1" ht="23" customHeight="1">
      <c r="A255" s="72">
        <f>IF(COUNTA(E255:G255)=0,"",TODAY())</f>
        <v/>
      </c>
      <c r="B255" s="58">
        <f>IF(A255="","",YEAR(A255))</f>
        <v/>
      </c>
      <c r="C255" s="58">
        <f>IF(A255="","",MONTH(A255))</f>
        <v/>
      </c>
      <c r="D255" s="58">
        <f>IF(E255="","",IFERROR(INDEX(BaseIncomeAreas[收入类型],MATCH(E255,BaseIncomeAreas[收入区域],0)),""))</f>
        <v/>
      </c>
      <c r="E255" s="59" t="n"/>
      <c r="F255" s="59" t="n"/>
      <c r="G255" s="60" t="n"/>
      <c r="H255" s="59" t="n"/>
      <c r="I255" s="61">
        <f>IF(F255="","",IFERROR(INDEX(BaseIncomeItems[提成比例(%)],MATCH(F255,BaseIncomeItems[收支内容],0)),""))</f>
        <v/>
      </c>
      <c r="J255" s="62">
        <f>IF(G255="","",PRODUCT(G255,I255))</f>
        <v/>
      </c>
      <c r="K255" s="61">
        <f>IF(E255="","",IFERROR(INDEX(BaseIncomeAreas[合作分成比例(%)],MATCH(E255,BaseIncomeAreas[收入区域],0)),""))</f>
        <v/>
      </c>
      <c r="L255" s="62">
        <f>IF(G255="","",PRODUCT(G255,K255))</f>
        <v/>
      </c>
      <c r="M255" s="59" t="n"/>
      <c r="N255" s="59" t="n"/>
    </row>
    <row r="256" hidden="1" ht="23" customHeight="1">
      <c r="A256" s="72">
        <f>IF(COUNTA(E256:G256)=0,"",TODAY())</f>
        <v/>
      </c>
      <c r="B256" s="58">
        <f>IF(A256="","",YEAR(A256))</f>
        <v/>
      </c>
      <c r="C256" s="58">
        <f>IF(A256="","",MONTH(A256))</f>
        <v/>
      </c>
      <c r="D256" s="58">
        <f>IF(E256="","",IFERROR(INDEX(BaseIncomeAreas[收入类型],MATCH(E256,BaseIncomeAreas[收入区域],0)),""))</f>
        <v/>
      </c>
      <c r="E256" s="59" t="n"/>
      <c r="F256" s="59" t="n"/>
      <c r="G256" s="60" t="n"/>
      <c r="H256" s="59" t="n"/>
      <c r="I256" s="61">
        <f>IF(F256="","",IFERROR(INDEX(BaseIncomeItems[提成比例(%)],MATCH(F256,BaseIncomeItems[收支内容],0)),""))</f>
        <v/>
      </c>
      <c r="J256" s="62">
        <f>IF(G256="","",PRODUCT(G256,I256))</f>
        <v/>
      </c>
      <c r="K256" s="61">
        <f>IF(E256="","",IFERROR(INDEX(BaseIncomeAreas[合作分成比例(%)],MATCH(E256,BaseIncomeAreas[收入区域],0)),""))</f>
        <v/>
      </c>
      <c r="L256" s="62">
        <f>IF(G256="","",PRODUCT(G256,K256))</f>
        <v/>
      </c>
      <c r="M256" s="59" t="n"/>
      <c r="N256" s="59" t="n"/>
    </row>
    <row r="257" hidden="1" ht="23" customHeight="1">
      <c r="A257" s="72">
        <f>IF(COUNTA(E257:G257)=0,"",TODAY())</f>
        <v/>
      </c>
      <c r="B257" s="58">
        <f>IF(A257="","",YEAR(A257))</f>
        <v/>
      </c>
      <c r="C257" s="58">
        <f>IF(A257="","",MONTH(A257))</f>
        <v/>
      </c>
      <c r="D257" s="58">
        <f>IF(E257="","",IFERROR(INDEX(BaseIncomeAreas[收入类型],MATCH(E257,BaseIncomeAreas[收入区域],0)),""))</f>
        <v/>
      </c>
      <c r="E257" s="59" t="n"/>
      <c r="F257" s="59" t="n"/>
      <c r="G257" s="60" t="n"/>
      <c r="H257" s="59" t="n"/>
      <c r="I257" s="61">
        <f>IF(F257="","",IFERROR(INDEX(BaseIncomeItems[提成比例(%)],MATCH(F257,BaseIncomeItems[收支内容],0)),""))</f>
        <v/>
      </c>
      <c r="J257" s="62">
        <f>IF(G257="","",PRODUCT(G257,I257))</f>
        <v/>
      </c>
      <c r="K257" s="61">
        <f>IF(E257="","",IFERROR(INDEX(BaseIncomeAreas[合作分成比例(%)],MATCH(E257,BaseIncomeAreas[收入区域],0)),""))</f>
        <v/>
      </c>
      <c r="L257" s="62">
        <f>IF(G257="","",PRODUCT(G257,K257))</f>
        <v/>
      </c>
      <c r="M257" s="59" t="n"/>
      <c r="N257" s="59" t="n"/>
    </row>
    <row r="258" hidden="1" ht="23" customHeight="1">
      <c r="A258" s="72">
        <f>IF(COUNTA(E258:G258)=0,"",TODAY())</f>
        <v/>
      </c>
      <c r="B258" s="58">
        <f>IF(A258="","",YEAR(A258))</f>
        <v/>
      </c>
      <c r="C258" s="58">
        <f>IF(A258="","",MONTH(A258))</f>
        <v/>
      </c>
      <c r="D258" s="58">
        <f>IF(E258="","",IFERROR(INDEX(BaseIncomeAreas[收入类型],MATCH(E258,BaseIncomeAreas[收入区域],0)),""))</f>
        <v/>
      </c>
      <c r="E258" s="59" t="n"/>
      <c r="F258" s="59" t="n"/>
      <c r="G258" s="60" t="n"/>
      <c r="H258" s="59" t="n"/>
      <c r="I258" s="61">
        <f>IF(F258="","",IFERROR(INDEX(BaseIncomeItems[提成比例(%)],MATCH(F258,BaseIncomeItems[收支内容],0)),""))</f>
        <v/>
      </c>
      <c r="J258" s="62">
        <f>IF(G258="","",PRODUCT(G258,I258))</f>
        <v/>
      </c>
      <c r="K258" s="61">
        <f>IF(E258="","",IFERROR(INDEX(BaseIncomeAreas[合作分成比例(%)],MATCH(E258,BaseIncomeAreas[收入区域],0)),""))</f>
        <v/>
      </c>
      <c r="L258" s="62">
        <f>IF(G258="","",PRODUCT(G258,K258))</f>
        <v/>
      </c>
      <c r="M258" s="59" t="n"/>
      <c r="N258" s="59" t="n"/>
    </row>
    <row r="259" hidden="1" ht="23" customHeight="1">
      <c r="A259" s="72">
        <f>IF(COUNTA(E259:G259)=0,"",TODAY())</f>
        <v/>
      </c>
      <c r="B259" s="58">
        <f>IF(A259="","",YEAR(A259))</f>
        <v/>
      </c>
      <c r="C259" s="58">
        <f>IF(A259="","",MONTH(A259))</f>
        <v/>
      </c>
      <c r="D259" s="58">
        <f>IF(E259="","",IFERROR(INDEX(BaseIncomeAreas[收入类型],MATCH(E259,BaseIncomeAreas[收入区域],0)),""))</f>
        <v/>
      </c>
      <c r="E259" s="59" t="n"/>
      <c r="F259" s="59" t="n"/>
      <c r="G259" s="60" t="n"/>
      <c r="H259" s="59" t="n"/>
      <c r="I259" s="61">
        <f>IF(F259="","",IFERROR(INDEX(BaseIncomeItems[提成比例(%)],MATCH(F259,BaseIncomeItems[收支内容],0)),""))</f>
        <v/>
      </c>
      <c r="J259" s="62">
        <f>IF(G259="","",PRODUCT(G259,I259))</f>
        <v/>
      </c>
      <c r="K259" s="61">
        <f>IF(E259="","",IFERROR(INDEX(BaseIncomeAreas[合作分成比例(%)],MATCH(E259,BaseIncomeAreas[收入区域],0)),""))</f>
        <v/>
      </c>
      <c r="L259" s="62">
        <f>IF(G259="","",PRODUCT(G259,K259))</f>
        <v/>
      </c>
      <c r="M259" s="59" t="n"/>
      <c r="N259" s="59" t="n"/>
    </row>
    <row r="260" hidden="1" ht="23" customHeight="1">
      <c r="A260" s="72">
        <f>IF(COUNTA(E260:G260)=0,"",TODAY())</f>
        <v/>
      </c>
      <c r="B260" s="58">
        <f>IF(A260="","",YEAR(A260))</f>
        <v/>
      </c>
      <c r="C260" s="58">
        <f>IF(A260="","",MONTH(A260))</f>
        <v/>
      </c>
      <c r="D260" s="58">
        <f>IF(E260="","",IFERROR(INDEX(BaseIncomeAreas[收入类型],MATCH(E260,BaseIncomeAreas[收入区域],0)),""))</f>
        <v/>
      </c>
      <c r="E260" s="59" t="n"/>
      <c r="F260" s="59" t="n"/>
      <c r="G260" s="60" t="n"/>
      <c r="H260" s="59" t="n"/>
      <c r="I260" s="61">
        <f>IF(F260="","",IFERROR(INDEX(BaseIncomeItems[提成比例(%)],MATCH(F260,BaseIncomeItems[收支内容],0)),""))</f>
        <v/>
      </c>
      <c r="J260" s="62">
        <f>IF(G260="","",PRODUCT(G260,I260))</f>
        <v/>
      </c>
      <c r="K260" s="61">
        <f>IF(E260="","",IFERROR(INDEX(BaseIncomeAreas[合作分成比例(%)],MATCH(E260,BaseIncomeAreas[收入区域],0)),""))</f>
        <v/>
      </c>
      <c r="L260" s="62">
        <f>IF(G260="","",PRODUCT(G260,K260))</f>
        <v/>
      </c>
      <c r="M260" s="59" t="n"/>
      <c r="N260" s="59" t="n"/>
    </row>
    <row r="261" hidden="1" ht="23" customHeight="1">
      <c r="A261" s="72">
        <f>IF(COUNTA(E261:G261)=0,"",TODAY())</f>
        <v/>
      </c>
      <c r="B261" s="58">
        <f>IF(A261="","",YEAR(A261))</f>
        <v/>
      </c>
      <c r="C261" s="58">
        <f>IF(A261="","",MONTH(A261))</f>
        <v/>
      </c>
      <c r="D261" s="58">
        <f>IF(E261="","",IFERROR(INDEX(BaseIncomeAreas[收入类型],MATCH(E261,BaseIncomeAreas[收入区域],0)),""))</f>
        <v/>
      </c>
      <c r="E261" s="59" t="n"/>
      <c r="F261" s="59" t="n"/>
      <c r="G261" s="60" t="n"/>
      <c r="H261" s="59" t="n"/>
      <c r="I261" s="61">
        <f>IF(F261="","",IFERROR(INDEX(BaseIncomeItems[提成比例(%)],MATCH(F261,BaseIncomeItems[收支内容],0)),""))</f>
        <v/>
      </c>
      <c r="J261" s="62">
        <f>IF(G261="","",PRODUCT(G261,I261))</f>
        <v/>
      </c>
      <c r="K261" s="61">
        <f>IF(E261="","",IFERROR(INDEX(BaseIncomeAreas[合作分成比例(%)],MATCH(E261,BaseIncomeAreas[收入区域],0)),""))</f>
        <v/>
      </c>
      <c r="L261" s="62">
        <f>IF(G261="","",PRODUCT(G261,K261))</f>
        <v/>
      </c>
      <c r="M261" s="59" t="n"/>
      <c r="N261" s="59" t="n"/>
    </row>
    <row r="262" hidden="1" ht="23" customHeight="1">
      <c r="A262" s="72">
        <f>IF(COUNTA(E262:G262)=0,"",TODAY())</f>
        <v/>
      </c>
      <c r="B262" s="58">
        <f>IF(A262="","",YEAR(A262))</f>
        <v/>
      </c>
      <c r="C262" s="58">
        <f>IF(A262="","",MONTH(A262))</f>
        <v/>
      </c>
      <c r="D262" s="58">
        <f>IF(E262="","",IFERROR(INDEX(BaseIncomeAreas[收入类型],MATCH(E262,BaseIncomeAreas[收入区域],0)),""))</f>
        <v/>
      </c>
      <c r="E262" s="59" t="n"/>
      <c r="F262" s="59" t="n"/>
      <c r="G262" s="60" t="n"/>
      <c r="H262" s="59" t="n"/>
      <c r="I262" s="61">
        <f>IF(F262="","",IFERROR(INDEX(BaseIncomeItems[提成比例(%)],MATCH(F262,BaseIncomeItems[收支内容],0)),""))</f>
        <v/>
      </c>
      <c r="J262" s="62">
        <f>IF(G262="","",PRODUCT(G262,I262))</f>
        <v/>
      </c>
      <c r="K262" s="61">
        <f>IF(E262="","",IFERROR(INDEX(BaseIncomeAreas[合作分成比例(%)],MATCH(E262,BaseIncomeAreas[收入区域],0)),""))</f>
        <v/>
      </c>
      <c r="L262" s="62">
        <f>IF(G262="","",PRODUCT(G262,K262))</f>
        <v/>
      </c>
      <c r="M262" s="59" t="n"/>
      <c r="N262" s="59" t="n"/>
    </row>
    <row r="263" hidden="1" ht="23" customHeight="1">
      <c r="A263" s="72">
        <f>IF(COUNTA(E263:G263)=0,"",TODAY())</f>
        <v/>
      </c>
      <c r="B263" s="58">
        <f>IF(A263="","",YEAR(A263))</f>
        <v/>
      </c>
      <c r="C263" s="58">
        <f>IF(A263="","",MONTH(A263))</f>
        <v/>
      </c>
      <c r="D263" s="58">
        <f>IF(E263="","",IFERROR(INDEX(BaseIncomeAreas[收入类型],MATCH(E263,BaseIncomeAreas[收入区域],0)),""))</f>
        <v/>
      </c>
      <c r="E263" s="59" t="n"/>
      <c r="F263" s="59" t="n"/>
      <c r="G263" s="60" t="n"/>
      <c r="H263" s="59" t="n"/>
      <c r="I263" s="61">
        <f>IF(F263="","",IFERROR(INDEX(BaseIncomeItems[提成比例(%)],MATCH(F263,BaseIncomeItems[收支内容],0)),""))</f>
        <v/>
      </c>
      <c r="J263" s="62">
        <f>IF(G263="","",PRODUCT(G263,I263))</f>
        <v/>
      </c>
      <c r="K263" s="61">
        <f>IF(E263="","",IFERROR(INDEX(BaseIncomeAreas[合作分成比例(%)],MATCH(E263,BaseIncomeAreas[收入区域],0)),""))</f>
        <v/>
      </c>
      <c r="L263" s="62">
        <f>IF(G263="","",PRODUCT(G263,K263))</f>
        <v/>
      </c>
      <c r="M263" s="59" t="n"/>
      <c r="N263" s="59" t="n"/>
    </row>
    <row r="264" hidden="1" ht="23" customHeight="1">
      <c r="A264" s="72">
        <f>IF(COUNTA(E264:G264)=0,"",TODAY())</f>
        <v/>
      </c>
      <c r="B264" s="58">
        <f>IF(A264="","",YEAR(A264))</f>
        <v/>
      </c>
      <c r="C264" s="58">
        <f>IF(A264="","",MONTH(A264))</f>
        <v/>
      </c>
      <c r="D264" s="58">
        <f>IF(E264="","",IFERROR(INDEX(BaseIncomeAreas[收入类型],MATCH(E264,BaseIncomeAreas[收入区域],0)),""))</f>
        <v/>
      </c>
      <c r="E264" s="59" t="n"/>
      <c r="F264" s="59" t="n"/>
      <c r="G264" s="60" t="n"/>
      <c r="H264" s="59" t="n"/>
      <c r="I264" s="61">
        <f>IF(F264="","",IFERROR(INDEX(BaseIncomeItems[提成比例(%)],MATCH(F264,BaseIncomeItems[收支内容],0)),""))</f>
        <v/>
      </c>
      <c r="J264" s="62">
        <f>IF(G264="","",PRODUCT(G264,I264))</f>
        <v/>
      </c>
      <c r="K264" s="61">
        <f>IF(E264="","",IFERROR(INDEX(BaseIncomeAreas[合作分成比例(%)],MATCH(E264,BaseIncomeAreas[收入区域],0)),""))</f>
        <v/>
      </c>
      <c r="L264" s="62">
        <f>IF(G264="","",PRODUCT(G264,K264))</f>
        <v/>
      </c>
      <c r="M264" s="59" t="n"/>
      <c r="N264" s="59" t="n"/>
    </row>
    <row r="265" hidden="1" ht="23" customHeight="1">
      <c r="A265" s="72">
        <f>IF(COUNTA(E265:G265)=0,"",TODAY())</f>
        <v/>
      </c>
      <c r="B265" s="58">
        <f>IF(A265="","",YEAR(A265))</f>
        <v/>
      </c>
      <c r="C265" s="58">
        <f>IF(A265="","",MONTH(A265))</f>
        <v/>
      </c>
      <c r="D265" s="58">
        <f>IF(E265="","",IFERROR(INDEX(BaseIncomeAreas[收入类型],MATCH(E265,BaseIncomeAreas[收入区域],0)),""))</f>
        <v/>
      </c>
      <c r="E265" s="59" t="n"/>
      <c r="F265" s="59" t="n"/>
      <c r="G265" s="60" t="n"/>
      <c r="H265" s="59" t="n"/>
      <c r="I265" s="61">
        <f>IF(F265="","",IFERROR(INDEX(BaseIncomeItems[提成比例(%)],MATCH(F265,BaseIncomeItems[收支内容],0)),""))</f>
        <v/>
      </c>
      <c r="J265" s="62">
        <f>IF(G265="","",PRODUCT(G265,I265))</f>
        <v/>
      </c>
      <c r="K265" s="61">
        <f>IF(E265="","",IFERROR(INDEX(BaseIncomeAreas[合作分成比例(%)],MATCH(E265,BaseIncomeAreas[收入区域],0)),""))</f>
        <v/>
      </c>
      <c r="L265" s="62">
        <f>IF(G265="","",PRODUCT(G265,K265))</f>
        <v/>
      </c>
      <c r="M265" s="59" t="n"/>
      <c r="N265" s="59" t="n"/>
    </row>
    <row r="266" hidden="1" ht="23" customHeight="1">
      <c r="A266" s="72">
        <f>IF(COUNTA(E266:G266)=0,"",TODAY())</f>
        <v/>
      </c>
      <c r="B266" s="58">
        <f>IF(A266="","",YEAR(A266))</f>
        <v/>
      </c>
      <c r="C266" s="58">
        <f>IF(A266="","",MONTH(A266))</f>
        <v/>
      </c>
      <c r="D266" s="58">
        <f>IF(E266="","",IFERROR(INDEX(BaseIncomeAreas[收入类型],MATCH(E266,BaseIncomeAreas[收入区域],0)),""))</f>
        <v/>
      </c>
      <c r="E266" s="59" t="n"/>
      <c r="F266" s="59" t="n"/>
      <c r="G266" s="60" t="n"/>
      <c r="H266" s="59" t="n"/>
      <c r="I266" s="61">
        <f>IF(F266="","",IFERROR(INDEX(BaseIncomeItems[提成比例(%)],MATCH(F266,BaseIncomeItems[收支内容],0)),""))</f>
        <v/>
      </c>
      <c r="J266" s="62">
        <f>IF(G266="","",PRODUCT(G266,I266))</f>
        <v/>
      </c>
      <c r="K266" s="61">
        <f>IF(E266="","",IFERROR(INDEX(BaseIncomeAreas[合作分成比例(%)],MATCH(E266,BaseIncomeAreas[收入区域],0)),""))</f>
        <v/>
      </c>
      <c r="L266" s="62">
        <f>IF(G266="","",PRODUCT(G266,K266))</f>
        <v/>
      </c>
      <c r="M266" s="59" t="n"/>
      <c r="N266" s="59" t="n"/>
    </row>
    <row r="267" hidden="1" ht="23" customHeight="1">
      <c r="A267" s="72">
        <f>IF(COUNTA(E267:G267)=0,"",TODAY())</f>
        <v/>
      </c>
      <c r="B267" s="58">
        <f>IF(A267="","",YEAR(A267))</f>
        <v/>
      </c>
      <c r="C267" s="58">
        <f>IF(A267="","",MONTH(A267))</f>
        <v/>
      </c>
      <c r="D267" s="58">
        <f>IF(E267="","",IFERROR(INDEX(BaseIncomeAreas[收入类型],MATCH(E267,BaseIncomeAreas[收入区域],0)),""))</f>
        <v/>
      </c>
      <c r="E267" s="59" t="n"/>
      <c r="F267" s="59" t="n"/>
      <c r="G267" s="60" t="n"/>
      <c r="H267" s="59" t="n"/>
      <c r="I267" s="61">
        <f>IF(F267="","",IFERROR(INDEX(BaseIncomeItems[提成比例(%)],MATCH(F267,BaseIncomeItems[收支内容],0)),""))</f>
        <v/>
      </c>
      <c r="J267" s="62">
        <f>IF(G267="","",PRODUCT(G267,I267))</f>
        <v/>
      </c>
      <c r="K267" s="61">
        <f>IF(E267="","",IFERROR(INDEX(BaseIncomeAreas[合作分成比例(%)],MATCH(E267,BaseIncomeAreas[收入区域],0)),""))</f>
        <v/>
      </c>
      <c r="L267" s="62">
        <f>IF(G267="","",PRODUCT(G267,K267))</f>
        <v/>
      </c>
      <c r="M267" s="59" t="n"/>
      <c r="N267" s="59" t="n"/>
    </row>
    <row r="268" hidden="1" ht="23" customHeight="1">
      <c r="A268" s="72">
        <f>IF(COUNTA(E268:G268)=0,"",TODAY())</f>
        <v/>
      </c>
      <c r="B268" s="58">
        <f>IF(A268="","",YEAR(A268))</f>
        <v/>
      </c>
      <c r="C268" s="58">
        <f>IF(A268="","",MONTH(A268))</f>
        <v/>
      </c>
      <c r="D268" s="58">
        <f>IF(E268="","",IFERROR(INDEX(BaseIncomeAreas[收入类型],MATCH(E268,BaseIncomeAreas[收入区域],0)),""))</f>
        <v/>
      </c>
      <c r="E268" s="59" t="n"/>
      <c r="F268" s="59" t="n"/>
      <c r="G268" s="60" t="n"/>
      <c r="H268" s="59" t="n"/>
      <c r="I268" s="61">
        <f>IF(F268="","",IFERROR(INDEX(BaseIncomeItems[提成比例(%)],MATCH(F268,BaseIncomeItems[收支内容],0)),""))</f>
        <v/>
      </c>
      <c r="J268" s="62">
        <f>IF(G268="","",PRODUCT(G268,I268))</f>
        <v/>
      </c>
      <c r="K268" s="61">
        <f>IF(E268="","",IFERROR(INDEX(BaseIncomeAreas[合作分成比例(%)],MATCH(E268,BaseIncomeAreas[收入区域],0)),""))</f>
        <v/>
      </c>
      <c r="L268" s="62">
        <f>IF(G268="","",PRODUCT(G268,K268))</f>
        <v/>
      </c>
      <c r="M268" s="59" t="n"/>
      <c r="N268" s="59" t="n"/>
    </row>
    <row r="269" hidden="1" ht="23" customHeight="1">
      <c r="A269" s="72">
        <f>IF(COUNTA(E269:G269)=0,"",TODAY())</f>
        <v/>
      </c>
      <c r="B269" s="58">
        <f>IF(A269="","",YEAR(A269))</f>
        <v/>
      </c>
      <c r="C269" s="58">
        <f>IF(A269="","",MONTH(A269))</f>
        <v/>
      </c>
      <c r="D269" s="58">
        <f>IF(E269="","",IFERROR(INDEX(BaseIncomeAreas[收入类型],MATCH(E269,BaseIncomeAreas[收入区域],0)),""))</f>
        <v/>
      </c>
      <c r="E269" s="59" t="n"/>
      <c r="F269" s="59" t="n"/>
      <c r="G269" s="60" t="n"/>
      <c r="H269" s="59" t="n"/>
      <c r="I269" s="61">
        <f>IF(F269="","",IFERROR(INDEX(BaseIncomeItems[提成比例(%)],MATCH(F269,BaseIncomeItems[收支内容],0)),""))</f>
        <v/>
      </c>
      <c r="J269" s="62">
        <f>IF(G269="","",PRODUCT(G269,I269))</f>
        <v/>
      </c>
      <c r="K269" s="61">
        <f>IF(E269="","",IFERROR(INDEX(BaseIncomeAreas[合作分成比例(%)],MATCH(E269,BaseIncomeAreas[收入区域],0)),""))</f>
        <v/>
      </c>
      <c r="L269" s="62">
        <f>IF(G269="","",PRODUCT(G269,K269))</f>
        <v/>
      </c>
      <c r="M269" s="59" t="n"/>
      <c r="N269" s="59" t="n"/>
    </row>
    <row r="270" hidden="1" ht="23" customHeight="1">
      <c r="A270" s="72">
        <f>IF(COUNTA(E270:G270)=0,"",TODAY())</f>
        <v/>
      </c>
      <c r="B270" s="58">
        <f>IF(A270="","",YEAR(A270))</f>
        <v/>
      </c>
      <c r="C270" s="58">
        <f>IF(A270="","",MONTH(A270))</f>
        <v/>
      </c>
      <c r="D270" s="58">
        <f>IF(E270="","",IFERROR(INDEX(BaseIncomeAreas[收入类型],MATCH(E270,BaseIncomeAreas[收入区域],0)),""))</f>
        <v/>
      </c>
      <c r="E270" s="59" t="n"/>
      <c r="F270" s="59" t="n"/>
      <c r="G270" s="60" t="n"/>
      <c r="H270" s="59" t="n"/>
      <c r="I270" s="61">
        <f>IF(F270="","",IFERROR(INDEX(BaseIncomeItems[提成比例(%)],MATCH(F270,BaseIncomeItems[收支内容],0)),""))</f>
        <v/>
      </c>
      <c r="J270" s="62">
        <f>IF(G270="","",PRODUCT(G270,I270))</f>
        <v/>
      </c>
      <c r="K270" s="61">
        <f>IF(E270="","",IFERROR(INDEX(BaseIncomeAreas[合作分成比例(%)],MATCH(E270,BaseIncomeAreas[收入区域],0)),""))</f>
        <v/>
      </c>
      <c r="L270" s="62">
        <f>IF(G270="","",PRODUCT(G270,K270))</f>
        <v/>
      </c>
      <c r="M270" s="59" t="n"/>
      <c r="N270" s="59" t="n"/>
    </row>
    <row r="271" hidden="1" ht="23" customHeight="1">
      <c r="A271" s="72">
        <f>IF(COUNTA(E271:G271)=0,"",TODAY())</f>
        <v/>
      </c>
      <c r="B271" s="58">
        <f>IF(A271="","",YEAR(A271))</f>
        <v/>
      </c>
      <c r="C271" s="58">
        <f>IF(A271="","",MONTH(A271))</f>
        <v/>
      </c>
      <c r="D271" s="58">
        <f>IF(E271="","",IFERROR(INDEX(BaseIncomeAreas[收入类型],MATCH(E271,BaseIncomeAreas[收入区域],0)),""))</f>
        <v/>
      </c>
      <c r="E271" s="59" t="n"/>
      <c r="F271" s="59" t="n"/>
      <c r="G271" s="60" t="n"/>
      <c r="H271" s="59" t="n"/>
      <c r="I271" s="61">
        <f>IF(F271="","",IFERROR(INDEX(BaseIncomeItems[提成比例(%)],MATCH(F271,BaseIncomeItems[收支内容],0)),""))</f>
        <v/>
      </c>
      <c r="J271" s="62">
        <f>IF(G271="","",PRODUCT(G271,I271))</f>
        <v/>
      </c>
      <c r="K271" s="61">
        <f>IF(E271="","",IFERROR(INDEX(BaseIncomeAreas[合作分成比例(%)],MATCH(E271,BaseIncomeAreas[收入区域],0)),""))</f>
        <v/>
      </c>
      <c r="L271" s="62">
        <f>IF(G271="","",PRODUCT(G271,K271))</f>
        <v/>
      </c>
      <c r="M271" s="59" t="n"/>
      <c r="N271" s="59" t="n"/>
    </row>
    <row r="272" hidden="1" ht="23" customHeight="1">
      <c r="A272" s="72">
        <f>IF(COUNTA(E272:G272)=0,"",TODAY())</f>
        <v/>
      </c>
      <c r="B272" s="58">
        <f>IF(A272="","",YEAR(A272))</f>
        <v/>
      </c>
      <c r="C272" s="58">
        <f>IF(A272="","",MONTH(A272))</f>
        <v/>
      </c>
      <c r="D272" s="58">
        <f>IF(E272="","",IFERROR(INDEX(BaseIncomeAreas[收入类型],MATCH(E272,BaseIncomeAreas[收入区域],0)),""))</f>
        <v/>
      </c>
      <c r="E272" s="59" t="n"/>
      <c r="F272" s="59" t="n"/>
      <c r="G272" s="60" t="n"/>
      <c r="H272" s="59" t="n"/>
      <c r="I272" s="61">
        <f>IF(F272="","",IFERROR(INDEX(BaseIncomeItems[提成比例(%)],MATCH(F272,BaseIncomeItems[收支内容],0)),""))</f>
        <v/>
      </c>
      <c r="J272" s="62">
        <f>IF(G272="","",PRODUCT(G272,I272))</f>
        <v/>
      </c>
      <c r="K272" s="61">
        <f>IF(E272="","",IFERROR(INDEX(BaseIncomeAreas[合作分成比例(%)],MATCH(E272,BaseIncomeAreas[收入区域],0)),""))</f>
        <v/>
      </c>
      <c r="L272" s="62">
        <f>IF(G272="","",PRODUCT(G272,K272))</f>
        <v/>
      </c>
      <c r="M272" s="59" t="n"/>
      <c r="N272" s="59" t="n"/>
    </row>
    <row r="273" hidden="1" ht="23" customHeight="1">
      <c r="A273" s="72">
        <f>IF(COUNTA(E273:G273)=0,"",TODAY())</f>
        <v/>
      </c>
      <c r="B273" s="58">
        <f>IF(A273="","",YEAR(A273))</f>
        <v/>
      </c>
      <c r="C273" s="58">
        <f>IF(A273="","",MONTH(A273))</f>
        <v/>
      </c>
      <c r="D273" s="58">
        <f>IF(E273="","",IFERROR(INDEX(BaseIncomeAreas[收入类型],MATCH(E273,BaseIncomeAreas[收入区域],0)),""))</f>
        <v/>
      </c>
      <c r="E273" s="59" t="n"/>
      <c r="F273" s="59" t="n"/>
      <c r="G273" s="60" t="n"/>
      <c r="H273" s="59" t="n"/>
      <c r="I273" s="61">
        <f>IF(F273="","",IFERROR(INDEX(BaseIncomeItems[提成比例(%)],MATCH(F273,BaseIncomeItems[收支内容],0)),""))</f>
        <v/>
      </c>
      <c r="J273" s="62">
        <f>IF(G273="","",PRODUCT(G273,I273))</f>
        <v/>
      </c>
      <c r="K273" s="61">
        <f>IF(E273="","",IFERROR(INDEX(BaseIncomeAreas[合作分成比例(%)],MATCH(E273,BaseIncomeAreas[收入区域],0)),""))</f>
        <v/>
      </c>
      <c r="L273" s="62">
        <f>IF(G273="","",PRODUCT(G273,K273))</f>
        <v/>
      </c>
      <c r="M273" s="59" t="n"/>
      <c r="N273" s="59" t="n"/>
    </row>
    <row r="274" hidden="1" ht="23" customHeight="1">
      <c r="A274" s="72">
        <f>IF(COUNTA(E274:G274)=0,"",TODAY())</f>
        <v/>
      </c>
      <c r="B274" s="58">
        <f>IF(A274="","",YEAR(A274))</f>
        <v/>
      </c>
      <c r="C274" s="58">
        <f>IF(A274="","",MONTH(A274))</f>
        <v/>
      </c>
      <c r="D274" s="58">
        <f>IF(E274="","",IFERROR(INDEX(BaseIncomeAreas[收入类型],MATCH(E274,BaseIncomeAreas[收入区域],0)),""))</f>
        <v/>
      </c>
      <c r="E274" s="59" t="n"/>
      <c r="F274" s="59" t="n"/>
      <c r="G274" s="60" t="n"/>
      <c r="H274" s="59" t="n"/>
      <c r="I274" s="61">
        <f>IF(F274="","",IFERROR(INDEX(BaseIncomeItems[提成比例(%)],MATCH(F274,BaseIncomeItems[收支内容],0)),""))</f>
        <v/>
      </c>
      <c r="J274" s="62">
        <f>IF(G274="","",PRODUCT(G274,I274))</f>
        <v/>
      </c>
      <c r="K274" s="61">
        <f>IF(E274="","",IFERROR(INDEX(BaseIncomeAreas[合作分成比例(%)],MATCH(E274,BaseIncomeAreas[收入区域],0)),""))</f>
        <v/>
      </c>
      <c r="L274" s="62">
        <f>IF(G274="","",PRODUCT(G274,K274))</f>
        <v/>
      </c>
      <c r="M274" s="59" t="n"/>
      <c r="N274" s="59" t="n"/>
    </row>
    <row r="275" hidden="1" ht="23" customHeight="1">
      <c r="A275" s="72">
        <f>IF(COUNTA(E275:G275)=0,"",TODAY())</f>
        <v/>
      </c>
      <c r="B275" s="58">
        <f>IF(A275="","",YEAR(A275))</f>
        <v/>
      </c>
      <c r="C275" s="58">
        <f>IF(A275="","",MONTH(A275))</f>
        <v/>
      </c>
      <c r="D275" s="58">
        <f>IF(E275="","",IFERROR(INDEX(BaseIncomeAreas[收入类型],MATCH(E275,BaseIncomeAreas[收入区域],0)),""))</f>
        <v/>
      </c>
      <c r="E275" s="59" t="n"/>
      <c r="F275" s="59" t="n"/>
      <c r="G275" s="60" t="n"/>
      <c r="H275" s="59" t="n"/>
      <c r="I275" s="61">
        <f>IF(F275="","",IFERROR(INDEX(BaseIncomeItems[提成比例(%)],MATCH(F275,BaseIncomeItems[收支内容],0)),""))</f>
        <v/>
      </c>
      <c r="J275" s="62">
        <f>IF(G275="","",PRODUCT(G275,I275))</f>
        <v/>
      </c>
      <c r="K275" s="61">
        <f>IF(E275="","",IFERROR(INDEX(BaseIncomeAreas[合作分成比例(%)],MATCH(E275,BaseIncomeAreas[收入区域],0)),""))</f>
        <v/>
      </c>
      <c r="L275" s="62">
        <f>IF(G275="","",PRODUCT(G275,K275))</f>
        <v/>
      </c>
      <c r="M275" s="59" t="n"/>
      <c r="N275" s="59" t="n"/>
    </row>
    <row r="276" hidden="1" ht="23" customHeight="1">
      <c r="A276" s="72">
        <f>IF(COUNTA(E276:G276)=0,"",TODAY())</f>
        <v/>
      </c>
      <c r="B276" s="58">
        <f>IF(A276="","",YEAR(A276))</f>
        <v/>
      </c>
      <c r="C276" s="58">
        <f>IF(A276="","",MONTH(A276))</f>
        <v/>
      </c>
      <c r="D276" s="58">
        <f>IF(E276="","",IFERROR(INDEX(BaseIncomeAreas[收入类型],MATCH(E276,BaseIncomeAreas[收入区域],0)),""))</f>
        <v/>
      </c>
      <c r="E276" s="59" t="n"/>
      <c r="F276" s="59" t="n"/>
      <c r="G276" s="60" t="n"/>
      <c r="H276" s="59" t="n"/>
      <c r="I276" s="61">
        <f>IF(F276="","",IFERROR(INDEX(BaseIncomeItems[提成比例(%)],MATCH(F276,BaseIncomeItems[收支内容],0)),""))</f>
        <v/>
      </c>
      <c r="J276" s="62">
        <f>IF(G276="","",PRODUCT(G276,I276))</f>
        <v/>
      </c>
      <c r="K276" s="61">
        <f>IF(E276="","",IFERROR(INDEX(BaseIncomeAreas[合作分成比例(%)],MATCH(E276,BaseIncomeAreas[收入区域],0)),""))</f>
        <v/>
      </c>
      <c r="L276" s="62">
        <f>IF(G276="","",PRODUCT(G276,K276))</f>
        <v/>
      </c>
      <c r="M276" s="59" t="n"/>
      <c r="N276" s="59" t="n"/>
    </row>
    <row r="277" hidden="1" ht="23" customHeight="1">
      <c r="A277" s="72">
        <f>IF(COUNTA(E277:G277)=0,"",TODAY())</f>
        <v/>
      </c>
      <c r="B277" s="58">
        <f>IF(A277="","",YEAR(A277))</f>
        <v/>
      </c>
      <c r="C277" s="58">
        <f>IF(A277="","",MONTH(A277))</f>
        <v/>
      </c>
      <c r="D277" s="58">
        <f>IF(E277="","",IFERROR(INDEX(BaseIncomeAreas[收入类型],MATCH(E277,BaseIncomeAreas[收入区域],0)),""))</f>
        <v/>
      </c>
      <c r="E277" s="59" t="n"/>
      <c r="F277" s="59" t="n"/>
      <c r="G277" s="60" t="n"/>
      <c r="H277" s="59" t="n"/>
      <c r="I277" s="61">
        <f>IF(F277="","",IFERROR(INDEX(BaseIncomeItems[提成比例(%)],MATCH(F277,BaseIncomeItems[收支内容],0)),""))</f>
        <v/>
      </c>
      <c r="J277" s="62">
        <f>IF(G277="","",PRODUCT(G277,I277))</f>
        <v/>
      </c>
      <c r="K277" s="61">
        <f>IF(E277="","",IFERROR(INDEX(BaseIncomeAreas[合作分成比例(%)],MATCH(E277,BaseIncomeAreas[收入区域],0)),""))</f>
        <v/>
      </c>
      <c r="L277" s="62">
        <f>IF(G277="","",PRODUCT(G277,K277))</f>
        <v/>
      </c>
      <c r="M277" s="59" t="n"/>
      <c r="N277" s="59" t="n"/>
    </row>
    <row r="278" hidden="1" ht="23" customHeight="1">
      <c r="A278" s="72">
        <f>IF(COUNTA(E278:G278)=0,"",TODAY())</f>
        <v/>
      </c>
      <c r="B278" s="58">
        <f>IF(A278="","",YEAR(A278))</f>
        <v/>
      </c>
      <c r="C278" s="58">
        <f>IF(A278="","",MONTH(A278))</f>
        <v/>
      </c>
      <c r="D278" s="58">
        <f>IF(E278="","",IFERROR(INDEX(BaseIncomeAreas[收入类型],MATCH(E278,BaseIncomeAreas[收入区域],0)),""))</f>
        <v/>
      </c>
      <c r="E278" s="59" t="n"/>
      <c r="F278" s="59" t="n"/>
      <c r="G278" s="60" t="n"/>
      <c r="H278" s="59" t="n"/>
      <c r="I278" s="61">
        <f>IF(F278="","",IFERROR(INDEX(BaseIncomeItems[提成比例(%)],MATCH(F278,BaseIncomeItems[收支内容],0)),""))</f>
        <v/>
      </c>
      <c r="J278" s="62">
        <f>IF(G278="","",PRODUCT(G278,I278))</f>
        <v/>
      </c>
      <c r="K278" s="61">
        <f>IF(E278="","",IFERROR(INDEX(BaseIncomeAreas[合作分成比例(%)],MATCH(E278,BaseIncomeAreas[收入区域],0)),""))</f>
        <v/>
      </c>
      <c r="L278" s="62">
        <f>IF(G278="","",PRODUCT(G278,K278))</f>
        <v/>
      </c>
      <c r="M278" s="59" t="n"/>
      <c r="N278" s="59" t="n"/>
    </row>
    <row r="279" hidden="1" ht="23" customHeight="1">
      <c r="A279" s="72">
        <f>IF(COUNTA(E279:G279)=0,"",TODAY())</f>
        <v/>
      </c>
      <c r="B279" s="58">
        <f>IF(A279="","",YEAR(A279))</f>
        <v/>
      </c>
      <c r="C279" s="58">
        <f>IF(A279="","",MONTH(A279))</f>
        <v/>
      </c>
      <c r="D279" s="58">
        <f>IF(E279="","",IFERROR(INDEX(BaseIncomeAreas[收入类型],MATCH(E279,BaseIncomeAreas[收入区域],0)),""))</f>
        <v/>
      </c>
      <c r="E279" s="59" t="n"/>
      <c r="F279" s="59" t="n"/>
      <c r="G279" s="60" t="n"/>
      <c r="H279" s="59" t="n"/>
      <c r="I279" s="61">
        <f>IF(F279="","",IFERROR(INDEX(BaseIncomeItems[提成比例(%)],MATCH(F279,BaseIncomeItems[收支内容],0)),""))</f>
        <v/>
      </c>
      <c r="J279" s="62">
        <f>IF(G279="","",PRODUCT(G279,I279))</f>
        <v/>
      </c>
      <c r="K279" s="61">
        <f>IF(E279="","",IFERROR(INDEX(BaseIncomeAreas[合作分成比例(%)],MATCH(E279,BaseIncomeAreas[收入区域],0)),""))</f>
        <v/>
      </c>
      <c r="L279" s="62">
        <f>IF(G279="","",PRODUCT(G279,K279))</f>
        <v/>
      </c>
      <c r="M279" s="59" t="n"/>
      <c r="N279" s="59" t="n"/>
    </row>
    <row r="280" hidden="1" ht="23" customHeight="1">
      <c r="A280" s="72">
        <f>IF(COUNTA(E280:G280)=0,"",TODAY())</f>
        <v/>
      </c>
      <c r="B280" s="58">
        <f>IF(A280="","",YEAR(A280))</f>
        <v/>
      </c>
      <c r="C280" s="58">
        <f>IF(A280="","",MONTH(A280))</f>
        <v/>
      </c>
      <c r="D280" s="58">
        <f>IF(E280="","",IFERROR(INDEX(BaseIncomeAreas[收入类型],MATCH(E280,BaseIncomeAreas[收入区域],0)),""))</f>
        <v/>
      </c>
      <c r="E280" s="59" t="n"/>
      <c r="F280" s="59" t="n"/>
      <c r="G280" s="60" t="n"/>
      <c r="H280" s="59" t="n"/>
      <c r="I280" s="61">
        <f>IF(F280="","",IFERROR(INDEX(BaseIncomeItems[提成比例(%)],MATCH(F280,BaseIncomeItems[收支内容],0)),""))</f>
        <v/>
      </c>
      <c r="J280" s="62">
        <f>IF(G280="","",PRODUCT(G280,I280))</f>
        <v/>
      </c>
      <c r="K280" s="61">
        <f>IF(E280="","",IFERROR(INDEX(BaseIncomeAreas[合作分成比例(%)],MATCH(E280,BaseIncomeAreas[收入区域],0)),""))</f>
        <v/>
      </c>
      <c r="L280" s="62">
        <f>IF(G280="","",PRODUCT(G280,K280))</f>
        <v/>
      </c>
      <c r="M280" s="59" t="n"/>
      <c r="N280" s="59" t="n"/>
    </row>
    <row r="281" hidden="1" ht="23" customHeight="1">
      <c r="A281" s="72">
        <f>IF(COUNTA(E281:G281)=0,"",TODAY())</f>
        <v/>
      </c>
      <c r="B281" s="58">
        <f>IF(A281="","",YEAR(A281))</f>
        <v/>
      </c>
      <c r="C281" s="58">
        <f>IF(A281="","",MONTH(A281))</f>
        <v/>
      </c>
      <c r="D281" s="58">
        <f>IF(E281="","",IFERROR(INDEX(BaseIncomeAreas[收入类型],MATCH(E281,BaseIncomeAreas[收入区域],0)),""))</f>
        <v/>
      </c>
      <c r="E281" s="59" t="n"/>
      <c r="F281" s="59" t="n"/>
      <c r="G281" s="60" t="n"/>
      <c r="H281" s="59" t="n"/>
      <c r="I281" s="61">
        <f>IF(F281="","",IFERROR(INDEX(BaseIncomeItems[提成比例(%)],MATCH(F281,BaseIncomeItems[收支内容],0)),""))</f>
        <v/>
      </c>
      <c r="J281" s="62">
        <f>IF(G281="","",PRODUCT(G281,I281))</f>
        <v/>
      </c>
      <c r="K281" s="61">
        <f>IF(E281="","",IFERROR(INDEX(BaseIncomeAreas[合作分成比例(%)],MATCH(E281,BaseIncomeAreas[收入区域],0)),""))</f>
        <v/>
      </c>
      <c r="L281" s="62">
        <f>IF(G281="","",PRODUCT(G281,K281))</f>
        <v/>
      </c>
      <c r="M281" s="59" t="n"/>
      <c r="N281" s="59" t="n"/>
    </row>
    <row r="282" hidden="1" ht="23" customHeight="1">
      <c r="A282" s="72">
        <f>IF(COUNTA(E282:G282)=0,"",TODAY())</f>
        <v/>
      </c>
      <c r="B282" s="58">
        <f>IF(A282="","",YEAR(A282))</f>
        <v/>
      </c>
      <c r="C282" s="58">
        <f>IF(A282="","",MONTH(A282))</f>
        <v/>
      </c>
      <c r="D282" s="58">
        <f>IF(E282="","",IFERROR(INDEX(BaseIncomeAreas[收入类型],MATCH(E282,BaseIncomeAreas[收入区域],0)),""))</f>
        <v/>
      </c>
      <c r="E282" s="59" t="n"/>
      <c r="F282" s="59" t="n"/>
      <c r="G282" s="60" t="n"/>
      <c r="H282" s="59" t="n"/>
      <c r="I282" s="61">
        <f>IF(F282="","",IFERROR(INDEX(BaseIncomeItems[提成比例(%)],MATCH(F282,BaseIncomeItems[收支内容],0)),""))</f>
        <v/>
      </c>
      <c r="J282" s="62">
        <f>IF(G282="","",PRODUCT(G282,I282))</f>
        <v/>
      </c>
      <c r="K282" s="61">
        <f>IF(E282="","",IFERROR(INDEX(BaseIncomeAreas[合作分成比例(%)],MATCH(E282,BaseIncomeAreas[收入区域],0)),""))</f>
        <v/>
      </c>
      <c r="L282" s="62">
        <f>IF(G282="","",PRODUCT(G282,K282))</f>
        <v/>
      </c>
      <c r="M282" s="59" t="n"/>
      <c r="N282" s="59" t="n"/>
    </row>
    <row r="283" hidden="1" ht="23" customHeight="1">
      <c r="A283" s="72">
        <f>IF(COUNTA(E283:G283)=0,"",TODAY())</f>
        <v/>
      </c>
      <c r="B283" s="58">
        <f>IF(A283="","",YEAR(A283))</f>
        <v/>
      </c>
      <c r="C283" s="58">
        <f>IF(A283="","",MONTH(A283))</f>
        <v/>
      </c>
      <c r="D283" s="58">
        <f>IF(E283="","",IFERROR(INDEX(BaseIncomeAreas[收入类型],MATCH(E283,BaseIncomeAreas[收入区域],0)),""))</f>
        <v/>
      </c>
      <c r="E283" s="59" t="n"/>
      <c r="F283" s="59" t="n"/>
      <c r="G283" s="60" t="n"/>
      <c r="H283" s="59" t="n"/>
      <c r="I283" s="61">
        <f>IF(F283="","",IFERROR(INDEX(BaseIncomeItems[提成比例(%)],MATCH(F283,BaseIncomeItems[收支内容],0)),""))</f>
        <v/>
      </c>
      <c r="J283" s="62">
        <f>IF(G283="","",PRODUCT(G283,I283))</f>
        <v/>
      </c>
      <c r="K283" s="61">
        <f>IF(E283="","",IFERROR(INDEX(BaseIncomeAreas[合作分成比例(%)],MATCH(E283,BaseIncomeAreas[收入区域],0)),""))</f>
        <v/>
      </c>
      <c r="L283" s="62">
        <f>IF(G283="","",PRODUCT(G283,K283))</f>
        <v/>
      </c>
      <c r="M283" s="59" t="n"/>
      <c r="N283" s="59" t="n"/>
    </row>
    <row r="284" hidden="1" ht="23" customHeight="1">
      <c r="A284" s="72">
        <f>IF(COUNTA(E284:G284)=0,"",TODAY())</f>
        <v/>
      </c>
      <c r="B284" s="58">
        <f>IF(A284="","",YEAR(A284))</f>
        <v/>
      </c>
      <c r="C284" s="58">
        <f>IF(A284="","",MONTH(A284))</f>
        <v/>
      </c>
      <c r="D284" s="58">
        <f>IF(E284="","",IFERROR(INDEX(BaseIncomeAreas[收入类型],MATCH(E284,BaseIncomeAreas[收入区域],0)),""))</f>
        <v/>
      </c>
      <c r="E284" s="59" t="n"/>
      <c r="F284" s="59" t="n"/>
      <c r="G284" s="60" t="n"/>
      <c r="H284" s="59" t="n"/>
      <c r="I284" s="61">
        <f>IF(F284="","",IFERROR(INDEX(BaseIncomeItems[提成比例(%)],MATCH(F284,BaseIncomeItems[收支内容],0)),""))</f>
        <v/>
      </c>
      <c r="J284" s="62">
        <f>IF(G284="","",PRODUCT(G284,I284))</f>
        <v/>
      </c>
      <c r="K284" s="61">
        <f>IF(E284="","",IFERROR(INDEX(BaseIncomeAreas[合作分成比例(%)],MATCH(E284,BaseIncomeAreas[收入区域],0)),""))</f>
        <v/>
      </c>
      <c r="L284" s="62">
        <f>IF(G284="","",PRODUCT(G284,K284))</f>
        <v/>
      </c>
      <c r="M284" s="59" t="n"/>
      <c r="N284" s="59" t="n"/>
    </row>
    <row r="285" hidden="1" ht="23" customHeight="1">
      <c r="A285" s="72">
        <f>IF(COUNTA(E285:G285)=0,"",TODAY())</f>
        <v/>
      </c>
      <c r="B285" s="58">
        <f>IF(A285="","",YEAR(A285))</f>
        <v/>
      </c>
      <c r="C285" s="58">
        <f>IF(A285="","",MONTH(A285))</f>
        <v/>
      </c>
      <c r="D285" s="58">
        <f>IF(E285="","",IFERROR(INDEX(BaseIncomeAreas[收入类型],MATCH(E285,BaseIncomeAreas[收入区域],0)),""))</f>
        <v/>
      </c>
      <c r="E285" s="59" t="n"/>
      <c r="F285" s="59" t="n"/>
      <c r="G285" s="60" t="n"/>
      <c r="H285" s="59" t="n"/>
      <c r="I285" s="61">
        <f>IF(F285="","",IFERROR(INDEX(BaseIncomeItems[提成比例(%)],MATCH(F285,BaseIncomeItems[收支内容],0)),""))</f>
        <v/>
      </c>
      <c r="J285" s="62">
        <f>IF(G285="","",PRODUCT(G285,I285))</f>
        <v/>
      </c>
      <c r="K285" s="61">
        <f>IF(E285="","",IFERROR(INDEX(BaseIncomeAreas[合作分成比例(%)],MATCH(E285,BaseIncomeAreas[收入区域],0)),""))</f>
        <v/>
      </c>
      <c r="L285" s="62">
        <f>IF(G285="","",PRODUCT(G285,K285))</f>
        <v/>
      </c>
      <c r="M285" s="59" t="n"/>
      <c r="N285" s="59" t="n"/>
    </row>
    <row r="286" hidden="1" ht="23" customHeight="1">
      <c r="A286" s="72">
        <f>IF(COUNTA(E286:G286)=0,"",TODAY())</f>
        <v/>
      </c>
      <c r="B286" s="58">
        <f>IF(A286="","",YEAR(A286))</f>
        <v/>
      </c>
      <c r="C286" s="58">
        <f>IF(A286="","",MONTH(A286))</f>
        <v/>
      </c>
      <c r="D286" s="58">
        <f>IF(E286="","",IFERROR(INDEX(BaseIncomeAreas[收入类型],MATCH(E286,BaseIncomeAreas[收入区域],0)),""))</f>
        <v/>
      </c>
      <c r="E286" s="59" t="n"/>
      <c r="F286" s="59" t="n"/>
      <c r="G286" s="60" t="n"/>
      <c r="H286" s="59" t="n"/>
      <c r="I286" s="61">
        <f>IF(F286="","",IFERROR(INDEX(BaseIncomeItems[提成比例(%)],MATCH(F286,BaseIncomeItems[收支内容],0)),""))</f>
        <v/>
      </c>
      <c r="J286" s="62">
        <f>IF(G286="","",PRODUCT(G286,I286))</f>
        <v/>
      </c>
      <c r="K286" s="61">
        <f>IF(E286="","",IFERROR(INDEX(BaseIncomeAreas[合作分成比例(%)],MATCH(E286,BaseIncomeAreas[收入区域],0)),""))</f>
        <v/>
      </c>
      <c r="L286" s="62">
        <f>IF(G286="","",PRODUCT(G286,K286))</f>
        <v/>
      </c>
      <c r="M286" s="59" t="n"/>
      <c r="N286" s="59" t="n"/>
    </row>
    <row r="287" hidden="1" ht="23" customHeight="1">
      <c r="A287" s="72">
        <f>IF(COUNTA(E287:G287)=0,"",TODAY())</f>
        <v/>
      </c>
      <c r="B287" s="58">
        <f>IF(A287="","",YEAR(A287))</f>
        <v/>
      </c>
      <c r="C287" s="58">
        <f>IF(A287="","",MONTH(A287))</f>
        <v/>
      </c>
      <c r="D287" s="58">
        <f>IF(E287="","",IFERROR(INDEX(BaseIncomeAreas[收入类型],MATCH(E287,BaseIncomeAreas[收入区域],0)),""))</f>
        <v/>
      </c>
      <c r="E287" s="59" t="n"/>
      <c r="F287" s="59" t="n"/>
      <c r="G287" s="60" t="n"/>
      <c r="H287" s="59" t="n"/>
      <c r="I287" s="61">
        <f>IF(F287="","",IFERROR(INDEX(BaseIncomeItems[提成比例(%)],MATCH(F287,BaseIncomeItems[收支内容],0)),""))</f>
        <v/>
      </c>
      <c r="J287" s="62">
        <f>IF(G287="","",PRODUCT(G287,I287))</f>
        <v/>
      </c>
      <c r="K287" s="61">
        <f>IF(E287="","",IFERROR(INDEX(BaseIncomeAreas[合作分成比例(%)],MATCH(E287,BaseIncomeAreas[收入区域],0)),""))</f>
        <v/>
      </c>
      <c r="L287" s="62">
        <f>IF(G287="","",PRODUCT(G287,K287))</f>
        <v/>
      </c>
      <c r="M287" s="59" t="n"/>
      <c r="N287" s="59" t="n"/>
    </row>
    <row r="288" hidden="1" ht="23" customHeight="1">
      <c r="A288" s="72">
        <f>IF(COUNTA(E288:G288)=0,"",TODAY())</f>
        <v/>
      </c>
      <c r="B288" s="58">
        <f>IF(A288="","",YEAR(A288))</f>
        <v/>
      </c>
      <c r="C288" s="58">
        <f>IF(A288="","",MONTH(A288))</f>
        <v/>
      </c>
      <c r="D288" s="58">
        <f>IF(E288="","",IFERROR(INDEX(BaseIncomeAreas[收入类型],MATCH(E288,BaseIncomeAreas[收入区域],0)),""))</f>
        <v/>
      </c>
      <c r="E288" s="59" t="n"/>
      <c r="F288" s="59" t="n"/>
      <c r="G288" s="60" t="n"/>
      <c r="H288" s="59" t="n"/>
      <c r="I288" s="61">
        <f>IF(F288="","",IFERROR(INDEX(BaseIncomeItems[提成比例(%)],MATCH(F288,BaseIncomeItems[收支内容],0)),""))</f>
        <v/>
      </c>
      <c r="J288" s="62">
        <f>IF(G288="","",PRODUCT(G288,I288))</f>
        <v/>
      </c>
      <c r="K288" s="61">
        <f>IF(E288="","",IFERROR(INDEX(BaseIncomeAreas[合作分成比例(%)],MATCH(E288,BaseIncomeAreas[收入区域],0)),""))</f>
        <v/>
      </c>
      <c r="L288" s="62">
        <f>IF(G288="","",PRODUCT(G288,K288))</f>
        <v/>
      </c>
      <c r="M288" s="59" t="n"/>
      <c r="N288" s="59" t="n"/>
    </row>
    <row r="289" hidden="1" ht="23" customHeight="1">
      <c r="A289" s="72">
        <f>IF(COUNTA(E289:G289)=0,"",TODAY())</f>
        <v/>
      </c>
      <c r="B289" s="58">
        <f>IF(A289="","",YEAR(A289))</f>
        <v/>
      </c>
      <c r="C289" s="58">
        <f>IF(A289="","",MONTH(A289))</f>
        <v/>
      </c>
      <c r="D289" s="58">
        <f>IF(E289="","",IFERROR(INDEX(BaseIncomeAreas[收入类型],MATCH(E289,BaseIncomeAreas[收入区域],0)),""))</f>
        <v/>
      </c>
      <c r="E289" s="59" t="n"/>
      <c r="F289" s="59" t="n"/>
      <c r="G289" s="60" t="n"/>
      <c r="H289" s="59" t="n"/>
      <c r="I289" s="61">
        <f>IF(F289="","",IFERROR(INDEX(BaseIncomeItems[提成比例(%)],MATCH(F289,BaseIncomeItems[收支内容],0)),""))</f>
        <v/>
      </c>
      <c r="J289" s="62">
        <f>IF(G289="","",PRODUCT(G289,I289))</f>
        <v/>
      </c>
      <c r="K289" s="61">
        <f>IF(E289="","",IFERROR(INDEX(BaseIncomeAreas[合作分成比例(%)],MATCH(E289,BaseIncomeAreas[收入区域],0)),""))</f>
        <v/>
      </c>
      <c r="L289" s="62">
        <f>IF(G289="","",PRODUCT(G289,K289))</f>
        <v/>
      </c>
      <c r="M289" s="59" t="n"/>
      <c r="N289" s="59" t="n"/>
    </row>
    <row r="290" hidden="1" ht="23" customHeight="1">
      <c r="A290" s="72">
        <f>IF(COUNTA(E290:G290)=0,"",TODAY())</f>
        <v/>
      </c>
      <c r="B290" s="58">
        <f>IF(A290="","",YEAR(A290))</f>
        <v/>
      </c>
      <c r="C290" s="58">
        <f>IF(A290="","",MONTH(A290))</f>
        <v/>
      </c>
      <c r="D290" s="58">
        <f>IF(E290="","",IFERROR(INDEX(BaseIncomeAreas[收入类型],MATCH(E290,BaseIncomeAreas[收入区域],0)),""))</f>
        <v/>
      </c>
      <c r="E290" s="59" t="n"/>
      <c r="F290" s="59" t="n"/>
      <c r="G290" s="60" t="n"/>
      <c r="H290" s="59" t="n"/>
      <c r="I290" s="61">
        <f>IF(F290="","",IFERROR(INDEX(BaseIncomeItems[提成比例(%)],MATCH(F290,BaseIncomeItems[收支内容],0)),""))</f>
        <v/>
      </c>
      <c r="J290" s="62">
        <f>IF(G290="","",PRODUCT(G290,I290))</f>
        <v/>
      </c>
      <c r="K290" s="61">
        <f>IF(E290="","",IFERROR(INDEX(BaseIncomeAreas[合作分成比例(%)],MATCH(E290,BaseIncomeAreas[收入区域],0)),""))</f>
        <v/>
      </c>
      <c r="L290" s="62">
        <f>IF(G290="","",PRODUCT(G290,K290))</f>
        <v/>
      </c>
      <c r="M290" s="59" t="n"/>
      <c r="N290" s="59" t="n"/>
    </row>
    <row r="291" hidden="1" ht="23" customHeight="1">
      <c r="A291" s="72">
        <f>IF(COUNTA(E291:G291)=0,"",TODAY())</f>
        <v/>
      </c>
      <c r="B291" s="58">
        <f>IF(A291="","",YEAR(A291))</f>
        <v/>
      </c>
      <c r="C291" s="58">
        <f>IF(A291="","",MONTH(A291))</f>
        <v/>
      </c>
      <c r="D291" s="58">
        <f>IF(E291="","",IFERROR(INDEX(BaseIncomeAreas[收入类型],MATCH(E291,BaseIncomeAreas[收入区域],0)),""))</f>
        <v/>
      </c>
      <c r="E291" s="59" t="n"/>
      <c r="F291" s="59" t="n"/>
      <c r="G291" s="60" t="n"/>
      <c r="H291" s="59" t="n"/>
      <c r="I291" s="61">
        <f>IF(F291="","",IFERROR(INDEX(BaseIncomeItems[提成比例(%)],MATCH(F291,BaseIncomeItems[收支内容],0)),""))</f>
        <v/>
      </c>
      <c r="J291" s="62">
        <f>IF(G291="","",PRODUCT(G291,I291))</f>
        <v/>
      </c>
      <c r="K291" s="61">
        <f>IF(E291="","",IFERROR(INDEX(BaseIncomeAreas[合作分成比例(%)],MATCH(E291,BaseIncomeAreas[收入区域],0)),""))</f>
        <v/>
      </c>
      <c r="L291" s="62">
        <f>IF(G291="","",PRODUCT(G291,K291))</f>
        <v/>
      </c>
      <c r="M291" s="59" t="n"/>
      <c r="N291" s="59" t="n"/>
    </row>
    <row r="292" hidden="1" ht="23" customHeight="1">
      <c r="A292" s="72">
        <f>IF(COUNTA(E292:G292)=0,"",TODAY())</f>
        <v/>
      </c>
      <c r="B292" s="58">
        <f>IF(A292="","",YEAR(A292))</f>
        <v/>
      </c>
      <c r="C292" s="58">
        <f>IF(A292="","",MONTH(A292))</f>
        <v/>
      </c>
      <c r="D292" s="58">
        <f>IF(E292="","",IFERROR(INDEX(BaseIncomeAreas[收入类型],MATCH(E292,BaseIncomeAreas[收入区域],0)),""))</f>
        <v/>
      </c>
      <c r="E292" s="59" t="n"/>
      <c r="F292" s="59" t="n"/>
      <c r="G292" s="60" t="n"/>
      <c r="H292" s="59" t="n"/>
      <c r="I292" s="61">
        <f>IF(F292="","",IFERROR(INDEX(BaseIncomeItems[提成比例(%)],MATCH(F292,BaseIncomeItems[收支内容],0)),""))</f>
        <v/>
      </c>
      <c r="J292" s="62">
        <f>IF(G292="","",PRODUCT(G292,I292))</f>
        <v/>
      </c>
      <c r="K292" s="61">
        <f>IF(E292="","",IFERROR(INDEX(BaseIncomeAreas[合作分成比例(%)],MATCH(E292,BaseIncomeAreas[收入区域],0)),""))</f>
        <v/>
      </c>
      <c r="L292" s="62">
        <f>IF(G292="","",PRODUCT(G292,K292))</f>
        <v/>
      </c>
      <c r="M292" s="59" t="n"/>
      <c r="N292" s="59" t="n"/>
    </row>
    <row r="293" hidden="1" ht="23" customHeight="1">
      <c r="A293" s="72">
        <f>IF(COUNTA(E293:G293)=0,"",TODAY())</f>
        <v/>
      </c>
      <c r="B293" s="58">
        <f>IF(A293="","",YEAR(A293))</f>
        <v/>
      </c>
      <c r="C293" s="58">
        <f>IF(A293="","",MONTH(A293))</f>
        <v/>
      </c>
      <c r="D293" s="58">
        <f>IF(E293="","",IFERROR(INDEX(BaseIncomeAreas[收入类型],MATCH(E293,BaseIncomeAreas[收入区域],0)),""))</f>
        <v/>
      </c>
      <c r="E293" s="59" t="n"/>
      <c r="F293" s="59" t="n"/>
      <c r="G293" s="60" t="n"/>
      <c r="H293" s="59" t="n"/>
      <c r="I293" s="61">
        <f>IF(F293="","",IFERROR(INDEX(BaseIncomeItems[提成比例(%)],MATCH(F293,BaseIncomeItems[收支内容],0)),""))</f>
        <v/>
      </c>
      <c r="J293" s="62">
        <f>IF(G293="","",PRODUCT(G293,I293))</f>
        <v/>
      </c>
      <c r="K293" s="61">
        <f>IF(E293="","",IFERROR(INDEX(BaseIncomeAreas[合作分成比例(%)],MATCH(E293,BaseIncomeAreas[收入区域],0)),""))</f>
        <v/>
      </c>
      <c r="L293" s="62">
        <f>IF(G293="","",PRODUCT(G293,K293))</f>
        <v/>
      </c>
      <c r="M293" s="59" t="n"/>
      <c r="N293" s="59" t="n"/>
    </row>
    <row r="294" hidden="1" ht="23" customHeight="1">
      <c r="A294" s="72">
        <f>IF(COUNTA(E294:G294)=0,"",TODAY())</f>
        <v/>
      </c>
      <c r="B294" s="58">
        <f>IF(A294="","",YEAR(A294))</f>
        <v/>
      </c>
      <c r="C294" s="58">
        <f>IF(A294="","",MONTH(A294))</f>
        <v/>
      </c>
      <c r="D294" s="58">
        <f>IF(E294="","",IFERROR(INDEX(BaseIncomeAreas[收入类型],MATCH(E294,BaseIncomeAreas[收入区域],0)),""))</f>
        <v/>
      </c>
      <c r="E294" s="59" t="n"/>
      <c r="F294" s="59" t="n"/>
      <c r="G294" s="60" t="n"/>
      <c r="H294" s="59" t="n"/>
      <c r="I294" s="61">
        <f>IF(F294="","",IFERROR(INDEX(BaseIncomeItems[提成比例(%)],MATCH(F294,BaseIncomeItems[收支内容],0)),""))</f>
        <v/>
      </c>
      <c r="J294" s="62">
        <f>IF(G294="","",PRODUCT(G294,I294))</f>
        <v/>
      </c>
      <c r="K294" s="61">
        <f>IF(E294="","",IFERROR(INDEX(BaseIncomeAreas[合作分成比例(%)],MATCH(E294,BaseIncomeAreas[收入区域],0)),""))</f>
        <v/>
      </c>
      <c r="L294" s="62">
        <f>IF(G294="","",PRODUCT(G294,K294))</f>
        <v/>
      </c>
      <c r="M294" s="59" t="n"/>
      <c r="N294" s="59" t="n"/>
    </row>
    <row r="295" hidden="1" ht="23" customHeight="1">
      <c r="A295" s="72">
        <f>IF(COUNTA(E295:G295)=0,"",TODAY())</f>
        <v/>
      </c>
      <c r="B295" s="58">
        <f>IF(A295="","",YEAR(A295))</f>
        <v/>
      </c>
      <c r="C295" s="58">
        <f>IF(A295="","",MONTH(A295))</f>
        <v/>
      </c>
      <c r="D295" s="58">
        <f>IF(E295="","",IFERROR(INDEX(BaseIncomeAreas[收入类型],MATCH(E295,BaseIncomeAreas[收入区域],0)),""))</f>
        <v/>
      </c>
      <c r="E295" s="59" t="n"/>
      <c r="F295" s="59" t="n"/>
      <c r="G295" s="60" t="n"/>
      <c r="H295" s="59" t="n"/>
      <c r="I295" s="61">
        <f>IF(F295="","",IFERROR(INDEX(BaseIncomeItems[提成比例(%)],MATCH(F295,BaseIncomeItems[收支内容],0)),""))</f>
        <v/>
      </c>
      <c r="J295" s="62">
        <f>IF(G295="","",PRODUCT(G295,I295))</f>
        <v/>
      </c>
      <c r="K295" s="61">
        <f>IF(E295="","",IFERROR(INDEX(BaseIncomeAreas[合作分成比例(%)],MATCH(E295,BaseIncomeAreas[收入区域],0)),""))</f>
        <v/>
      </c>
      <c r="L295" s="62">
        <f>IF(G295="","",PRODUCT(G295,K295))</f>
        <v/>
      </c>
      <c r="M295" s="59" t="n"/>
      <c r="N295" s="59" t="n"/>
    </row>
    <row r="296" hidden="1" ht="23" customHeight="1">
      <c r="A296" s="72">
        <f>IF(COUNTA(E296:G296)=0,"",TODAY())</f>
        <v/>
      </c>
      <c r="B296" s="58">
        <f>IF(A296="","",YEAR(A296))</f>
        <v/>
      </c>
      <c r="C296" s="58">
        <f>IF(A296="","",MONTH(A296))</f>
        <v/>
      </c>
      <c r="D296" s="58">
        <f>IF(E296="","",IFERROR(INDEX(BaseIncomeAreas[收入类型],MATCH(E296,BaseIncomeAreas[收入区域],0)),""))</f>
        <v/>
      </c>
      <c r="E296" s="59" t="n"/>
      <c r="F296" s="59" t="n"/>
      <c r="G296" s="60" t="n"/>
      <c r="H296" s="59" t="n"/>
      <c r="I296" s="61">
        <f>IF(F296="","",IFERROR(INDEX(BaseIncomeItems[提成比例(%)],MATCH(F296,BaseIncomeItems[收支内容],0)),""))</f>
        <v/>
      </c>
      <c r="J296" s="62">
        <f>IF(G296="","",PRODUCT(G296,I296))</f>
        <v/>
      </c>
      <c r="K296" s="61">
        <f>IF(E296="","",IFERROR(INDEX(BaseIncomeAreas[合作分成比例(%)],MATCH(E296,BaseIncomeAreas[收入区域],0)),""))</f>
        <v/>
      </c>
      <c r="L296" s="62">
        <f>IF(G296="","",PRODUCT(G296,K296))</f>
        <v/>
      </c>
      <c r="M296" s="59" t="n"/>
      <c r="N296" s="59" t="n"/>
    </row>
    <row r="297" hidden="1" ht="23" customHeight="1">
      <c r="A297" s="72">
        <f>IF(COUNTA(E297:G297)=0,"",TODAY())</f>
        <v/>
      </c>
      <c r="B297" s="58">
        <f>IF(A297="","",YEAR(A297))</f>
        <v/>
      </c>
      <c r="C297" s="58">
        <f>IF(A297="","",MONTH(A297))</f>
        <v/>
      </c>
      <c r="D297" s="58">
        <f>IF(E297="","",IFERROR(INDEX(BaseIncomeAreas[收入类型],MATCH(E297,BaseIncomeAreas[收入区域],0)),""))</f>
        <v/>
      </c>
      <c r="E297" s="59" t="n"/>
      <c r="F297" s="59" t="n"/>
      <c r="G297" s="60" t="n"/>
      <c r="H297" s="59" t="n"/>
      <c r="I297" s="61">
        <f>IF(F297="","",IFERROR(INDEX(BaseIncomeItems[提成比例(%)],MATCH(F297,BaseIncomeItems[收支内容],0)),""))</f>
        <v/>
      </c>
      <c r="J297" s="62">
        <f>IF(G297="","",PRODUCT(G297,I297))</f>
        <v/>
      </c>
      <c r="K297" s="61">
        <f>IF(E297="","",IFERROR(INDEX(BaseIncomeAreas[合作分成比例(%)],MATCH(E297,BaseIncomeAreas[收入区域],0)),""))</f>
        <v/>
      </c>
      <c r="L297" s="62">
        <f>IF(G297="","",PRODUCT(G297,K297))</f>
        <v/>
      </c>
      <c r="M297" s="59" t="n"/>
      <c r="N297" s="59" t="n"/>
    </row>
    <row r="298" hidden="1" ht="23" customHeight="1">
      <c r="A298" s="72">
        <f>IF(COUNTA(E298:G298)=0,"",TODAY())</f>
        <v/>
      </c>
      <c r="B298" s="58">
        <f>IF(A298="","",YEAR(A298))</f>
        <v/>
      </c>
      <c r="C298" s="58">
        <f>IF(A298="","",MONTH(A298))</f>
        <v/>
      </c>
      <c r="D298" s="58">
        <f>IF(E298="","",IFERROR(INDEX(BaseIncomeAreas[收入类型],MATCH(E298,BaseIncomeAreas[收入区域],0)),""))</f>
        <v/>
      </c>
      <c r="E298" s="59" t="n"/>
      <c r="F298" s="59" t="n"/>
      <c r="G298" s="60" t="n"/>
      <c r="H298" s="59" t="n"/>
      <c r="I298" s="61">
        <f>IF(F298="","",IFERROR(INDEX(BaseIncomeItems[提成比例(%)],MATCH(F298,BaseIncomeItems[收支内容],0)),""))</f>
        <v/>
      </c>
      <c r="J298" s="62">
        <f>IF(G298="","",PRODUCT(G298,I298))</f>
        <v/>
      </c>
      <c r="K298" s="61">
        <f>IF(E298="","",IFERROR(INDEX(BaseIncomeAreas[合作分成比例(%)],MATCH(E298,BaseIncomeAreas[收入区域],0)),""))</f>
        <v/>
      </c>
      <c r="L298" s="62">
        <f>IF(G298="","",PRODUCT(G298,K298))</f>
        <v/>
      </c>
      <c r="M298" s="59" t="n"/>
      <c r="N298" s="59" t="n"/>
    </row>
    <row r="299" hidden="1" ht="23" customHeight="1">
      <c r="A299" s="72">
        <f>IF(COUNTA(E299:G299)=0,"",TODAY())</f>
        <v/>
      </c>
      <c r="B299" s="58">
        <f>IF(A299="","",YEAR(A299))</f>
        <v/>
      </c>
      <c r="C299" s="58">
        <f>IF(A299="","",MONTH(A299))</f>
        <v/>
      </c>
      <c r="D299" s="58">
        <f>IF(E299="","",IFERROR(INDEX(BaseIncomeAreas[收入类型],MATCH(E299,BaseIncomeAreas[收入区域],0)),""))</f>
        <v/>
      </c>
      <c r="E299" s="59" t="n"/>
      <c r="F299" s="59" t="n"/>
      <c r="G299" s="60" t="n"/>
      <c r="H299" s="59" t="n"/>
      <c r="I299" s="61">
        <f>IF(F299="","",IFERROR(INDEX(BaseIncomeItems[提成比例(%)],MATCH(F299,BaseIncomeItems[收支内容],0)),""))</f>
        <v/>
      </c>
      <c r="J299" s="62">
        <f>IF(G299="","",PRODUCT(G299,I299))</f>
        <v/>
      </c>
      <c r="K299" s="61">
        <f>IF(E299="","",IFERROR(INDEX(BaseIncomeAreas[合作分成比例(%)],MATCH(E299,BaseIncomeAreas[收入区域],0)),""))</f>
        <v/>
      </c>
      <c r="L299" s="62">
        <f>IF(G299="","",PRODUCT(G299,K299))</f>
        <v/>
      </c>
      <c r="M299" s="59" t="n"/>
      <c r="N299" s="59" t="n"/>
    </row>
    <row r="300" hidden="1" ht="23" customHeight="1">
      <c r="A300" s="72">
        <f>IF(COUNTA(E300:G300)=0,"",TODAY())</f>
        <v/>
      </c>
      <c r="B300" s="58">
        <f>IF(A300="","",YEAR(A300))</f>
        <v/>
      </c>
      <c r="C300" s="58">
        <f>IF(A300="","",MONTH(A300))</f>
        <v/>
      </c>
      <c r="D300" s="58">
        <f>IF(E300="","",IFERROR(INDEX(BaseIncomeAreas[收入类型],MATCH(E300,BaseIncomeAreas[收入区域],0)),""))</f>
        <v/>
      </c>
      <c r="E300" s="59" t="n"/>
      <c r="F300" s="59" t="n"/>
      <c r="G300" s="60" t="n"/>
      <c r="H300" s="59" t="n"/>
      <c r="I300" s="61">
        <f>IF(F300="","",IFERROR(INDEX(BaseIncomeItems[提成比例(%)],MATCH(F300,BaseIncomeItems[收支内容],0)),""))</f>
        <v/>
      </c>
      <c r="J300" s="62">
        <f>IF(G300="","",PRODUCT(G300,I300))</f>
        <v/>
      </c>
      <c r="K300" s="61">
        <f>IF(E300="","",IFERROR(INDEX(BaseIncomeAreas[合作分成比例(%)],MATCH(E300,BaseIncomeAreas[收入区域],0)),""))</f>
        <v/>
      </c>
      <c r="L300" s="62">
        <f>IF(G300="","",PRODUCT(G300,K300))</f>
        <v/>
      </c>
      <c r="M300" s="59" t="n"/>
      <c r="N300" s="59" t="n"/>
    </row>
    <row r="301" hidden="1" ht="23" customHeight="1">
      <c r="A301" s="72">
        <f>IF(COUNTA(E301:G301)=0,"",TODAY())</f>
        <v/>
      </c>
      <c r="B301" s="58">
        <f>IF(A301="","",YEAR(A301))</f>
        <v/>
      </c>
      <c r="C301" s="58">
        <f>IF(A301="","",MONTH(A301))</f>
        <v/>
      </c>
      <c r="D301" s="58">
        <f>IF(E301="","",IFERROR(INDEX(BaseIncomeAreas[收入类型],MATCH(E301,BaseIncomeAreas[收入区域],0)),""))</f>
        <v/>
      </c>
      <c r="E301" s="59" t="n"/>
      <c r="F301" s="59" t="n"/>
      <c r="G301" s="60" t="n"/>
      <c r="H301" s="59" t="n"/>
      <c r="I301" s="61">
        <f>IF(F301="","",IFERROR(INDEX(BaseIncomeItems[提成比例(%)],MATCH(F301,BaseIncomeItems[收支内容],0)),""))</f>
        <v/>
      </c>
      <c r="J301" s="62">
        <f>IF(G301="","",PRODUCT(G301,I301))</f>
        <v/>
      </c>
      <c r="K301" s="61">
        <f>IF(E301="","",IFERROR(INDEX(BaseIncomeAreas[合作分成比例(%)],MATCH(E301,BaseIncomeAreas[收入区域],0)),""))</f>
        <v/>
      </c>
      <c r="L301" s="62">
        <f>IF(G301="","",PRODUCT(G301,K301))</f>
        <v/>
      </c>
      <c r="M301" s="59" t="n"/>
      <c r="N301" s="59" t="n"/>
    </row>
    <row r="302" hidden="1" ht="23" customHeight="1">
      <c r="A302" s="72">
        <f>IF(COUNTA(E302:G302)=0,"",TODAY())</f>
        <v/>
      </c>
      <c r="B302" s="58">
        <f>IF(A302="","",YEAR(A302))</f>
        <v/>
      </c>
      <c r="C302" s="58">
        <f>IF(A302="","",MONTH(A302))</f>
        <v/>
      </c>
      <c r="D302" s="58">
        <f>IF(E302="","",IFERROR(INDEX(BaseIncomeAreas[收入类型],MATCH(E302,BaseIncomeAreas[收入区域],0)),""))</f>
        <v/>
      </c>
      <c r="E302" s="59" t="n"/>
      <c r="F302" s="59" t="n"/>
      <c r="G302" s="60" t="n"/>
      <c r="H302" s="59" t="n"/>
      <c r="I302" s="61">
        <f>IF(F302="","",IFERROR(INDEX(BaseIncomeItems[提成比例(%)],MATCH(F302,BaseIncomeItems[收支内容],0)),""))</f>
        <v/>
      </c>
      <c r="J302" s="62">
        <f>IF(G302="","",PRODUCT(G302,I302))</f>
        <v/>
      </c>
      <c r="K302" s="61">
        <f>IF(E302="","",IFERROR(INDEX(BaseIncomeAreas[合作分成比例(%)],MATCH(E302,BaseIncomeAreas[收入区域],0)),""))</f>
        <v/>
      </c>
      <c r="L302" s="62">
        <f>IF(G302="","",PRODUCT(G302,K302))</f>
        <v/>
      </c>
      <c r="M302" s="59" t="n"/>
      <c r="N302" s="59" t="n"/>
    </row>
    <row r="303" hidden="1" ht="23" customHeight="1">
      <c r="A303" s="72">
        <f>IF(COUNTA(E303:G303)=0,"",TODAY())</f>
        <v/>
      </c>
      <c r="B303" s="58">
        <f>IF(A303="","",YEAR(A303))</f>
        <v/>
      </c>
      <c r="C303" s="58">
        <f>IF(A303="","",MONTH(A303))</f>
        <v/>
      </c>
      <c r="D303" s="58">
        <f>IF(E303="","",IFERROR(INDEX(BaseIncomeAreas[收入类型],MATCH(E303,BaseIncomeAreas[收入区域],0)),""))</f>
        <v/>
      </c>
      <c r="E303" s="59" t="n"/>
      <c r="F303" s="59" t="n"/>
      <c r="G303" s="60" t="n"/>
      <c r="H303" s="59" t="n"/>
      <c r="I303" s="61">
        <f>IF(F303="","",IFERROR(INDEX(BaseIncomeItems[提成比例(%)],MATCH(F303,BaseIncomeItems[收支内容],0)),""))</f>
        <v/>
      </c>
      <c r="J303" s="62">
        <f>IF(G303="","",PRODUCT(G303,I303))</f>
        <v/>
      </c>
      <c r="K303" s="61">
        <f>IF(E303="","",IFERROR(INDEX(BaseIncomeAreas[合作分成比例(%)],MATCH(E303,BaseIncomeAreas[收入区域],0)),""))</f>
        <v/>
      </c>
      <c r="L303" s="62">
        <f>IF(G303="","",PRODUCT(G303,K303))</f>
        <v/>
      </c>
      <c r="M303" s="59" t="n"/>
      <c r="N303" s="59" t="n"/>
    </row>
    <row r="304" hidden="1" ht="23" customHeight="1">
      <c r="A304" s="72">
        <f>IF(COUNTA(E304:G304)=0,"",TODAY())</f>
        <v/>
      </c>
      <c r="B304" s="58">
        <f>IF(A304="","",YEAR(A304))</f>
        <v/>
      </c>
      <c r="C304" s="58">
        <f>IF(A304="","",MONTH(A304))</f>
        <v/>
      </c>
      <c r="D304" s="58">
        <f>IF(E304="","",IFERROR(INDEX(BaseIncomeAreas[收入类型],MATCH(E304,BaseIncomeAreas[收入区域],0)),""))</f>
        <v/>
      </c>
      <c r="E304" s="59" t="n"/>
      <c r="F304" s="59" t="n"/>
      <c r="G304" s="60" t="n"/>
      <c r="H304" s="59" t="n"/>
      <c r="I304" s="61">
        <f>IF(F304="","",IFERROR(INDEX(BaseIncomeItems[提成比例(%)],MATCH(F304,BaseIncomeItems[收支内容],0)),""))</f>
        <v/>
      </c>
      <c r="J304" s="62">
        <f>IF(G304="","",PRODUCT(G304,I304))</f>
        <v/>
      </c>
      <c r="K304" s="61">
        <f>IF(E304="","",IFERROR(INDEX(BaseIncomeAreas[合作分成比例(%)],MATCH(E304,BaseIncomeAreas[收入区域],0)),""))</f>
        <v/>
      </c>
      <c r="L304" s="62">
        <f>IF(G304="","",PRODUCT(G304,K304))</f>
        <v/>
      </c>
      <c r="M304" s="59" t="n"/>
      <c r="N304" s="59" t="n"/>
    </row>
    <row r="305" hidden="1" ht="23" customHeight="1">
      <c r="A305" s="72">
        <f>IF(COUNTA(E305:G305)=0,"",TODAY())</f>
        <v/>
      </c>
      <c r="B305" s="58">
        <f>IF(A305="","",YEAR(A305))</f>
        <v/>
      </c>
      <c r="C305" s="58">
        <f>IF(A305="","",MONTH(A305))</f>
        <v/>
      </c>
      <c r="D305" s="58">
        <f>IF(E305="","",IFERROR(INDEX(BaseIncomeAreas[收入类型],MATCH(E305,BaseIncomeAreas[收入区域],0)),""))</f>
        <v/>
      </c>
      <c r="E305" s="59" t="n"/>
      <c r="F305" s="59" t="n"/>
      <c r="G305" s="60" t="n"/>
      <c r="H305" s="59" t="n"/>
      <c r="I305" s="61">
        <f>IF(F305="","",IFERROR(INDEX(BaseIncomeItems[提成比例(%)],MATCH(F305,BaseIncomeItems[收支内容],0)),""))</f>
        <v/>
      </c>
      <c r="J305" s="62">
        <f>IF(G305="","",PRODUCT(G305,I305))</f>
        <v/>
      </c>
      <c r="K305" s="61">
        <f>IF(E305="","",IFERROR(INDEX(BaseIncomeAreas[合作分成比例(%)],MATCH(E305,BaseIncomeAreas[收入区域],0)),""))</f>
        <v/>
      </c>
      <c r="L305" s="62">
        <f>IF(G305="","",PRODUCT(G305,K305))</f>
        <v/>
      </c>
      <c r="M305" s="59" t="n"/>
      <c r="N305" s="59" t="n"/>
    </row>
    <row r="306" hidden="1" ht="23" customHeight="1">
      <c r="A306" s="72">
        <f>IF(COUNTA(E306:G306)=0,"",TODAY())</f>
        <v/>
      </c>
      <c r="B306" s="58">
        <f>IF(A306="","",YEAR(A306))</f>
        <v/>
      </c>
      <c r="C306" s="58">
        <f>IF(A306="","",MONTH(A306))</f>
        <v/>
      </c>
      <c r="D306" s="58">
        <f>IF(E306="","",IFERROR(INDEX(BaseIncomeAreas[收入类型],MATCH(E306,BaseIncomeAreas[收入区域],0)),""))</f>
        <v/>
      </c>
      <c r="E306" s="59" t="n"/>
      <c r="F306" s="59" t="n"/>
      <c r="G306" s="60" t="n"/>
      <c r="H306" s="59" t="n"/>
      <c r="I306" s="61">
        <f>IF(F306="","",IFERROR(INDEX(BaseIncomeItems[提成比例(%)],MATCH(F306,BaseIncomeItems[收支内容],0)),""))</f>
        <v/>
      </c>
      <c r="J306" s="62">
        <f>IF(G306="","",PRODUCT(G306,I306))</f>
        <v/>
      </c>
      <c r="K306" s="61">
        <f>IF(E306="","",IFERROR(INDEX(BaseIncomeAreas[合作分成比例(%)],MATCH(E306,BaseIncomeAreas[收入区域],0)),""))</f>
        <v/>
      </c>
      <c r="L306" s="62">
        <f>IF(G306="","",PRODUCT(G306,K306))</f>
        <v/>
      </c>
      <c r="M306" s="59" t="n"/>
      <c r="N306" s="59" t="n"/>
    </row>
    <row r="307" hidden="1" ht="23" customHeight="1">
      <c r="A307" s="72">
        <f>IF(COUNTA(E307:G307)=0,"",TODAY())</f>
        <v/>
      </c>
      <c r="B307" s="58">
        <f>IF(A307="","",YEAR(A307))</f>
        <v/>
      </c>
      <c r="C307" s="58">
        <f>IF(A307="","",MONTH(A307))</f>
        <v/>
      </c>
      <c r="D307" s="58">
        <f>IF(E307="","",IFERROR(INDEX(BaseIncomeAreas[收入类型],MATCH(E307,BaseIncomeAreas[收入区域],0)),""))</f>
        <v/>
      </c>
      <c r="E307" s="59" t="n"/>
      <c r="F307" s="59" t="n"/>
      <c r="G307" s="60" t="n"/>
      <c r="H307" s="59" t="n"/>
      <c r="I307" s="61">
        <f>IF(F307="","",IFERROR(INDEX(BaseIncomeItems[提成比例(%)],MATCH(F307,BaseIncomeItems[收支内容],0)),""))</f>
        <v/>
      </c>
      <c r="J307" s="62">
        <f>IF(G307="","",PRODUCT(G307,I307))</f>
        <v/>
      </c>
      <c r="K307" s="61">
        <f>IF(E307="","",IFERROR(INDEX(BaseIncomeAreas[合作分成比例(%)],MATCH(E307,BaseIncomeAreas[收入区域],0)),""))</f>
        <v/>
      </c>
      <c r="L307" s="62">
        <f>IF(G307="","",PRODUCT(G307,K307))</f>
        <v/>
      </c>
      <c r="M307" s="59" t="n"/>
      <c r="N307" s="59" t="n"/>
    </row>
    <row r="308" hidden="1" ht="23" customHeight="1">
      <c r="A308" s="72">
        <f>IF(COUNTA(E308:G308)=0,"",TODAY())</f>
        <v/>
      </c>
      <c r="B308" s="58">
        <f>IF(A308="","",YEAR(A308))</f>
        <v/>
      </c>
      <c r="C308" s="58">
        <f>IF(A308="","",MONTH(A308))</f>
        <v/>
      </c>
      <c r="D308" s="58">
        <f>IF(E308="","",IFERROR(INDEX(BaseIncomeAreas[收入类型],MATCH(E308,BaseIncomeAreas[收入区域],0)),""))</f>
        <v/>
      </c>
      <c r="E308" s="59" t="n"/>
      <c r="F308" s="59" t="n"/>
      <c r="G308" s="60" t="n"/>
      <c r="H308" s="59" t="n"/>
      <c r="I308" s="61">
        <f>IF(F308="","",IFERROR(INDEX(BaseIncomeItems[提成比例(%)],MATCH(F308,BaseIncomeItems[收支内容],0)),""))</f>
        <v/>
      </c>
      <c r="J308" s="62">
        <f>IF(G308="","",PRODUCT(G308,I308))</f>
        <v/>
      </c>
      <c r="K308" s="61">
        <f>IF(E308="","",IFERROR(INDEX(BaseIncomeAreas[合作分成比例(%)],MATCH(E308,BaseIncomeAreas[收入区域],0)),""))</f>
        <v/>
      </c>
      <c r="L308" s="62">
        <f>IF(G308="","",PRODUCT(G308,K308))</f>
        <v/>
      </c>
      <c r="M308" s="59" t="n"/>
      <c r="N308" s="59" t="n"/>
    </row>
    <row r="309" hidden="1" ht="23" customHeight="1">
      <c r="A309" s="72">
        <f>IF(COUNTA(E309:G309)=0,"",TODAY())</f>
        <v/>
      </c>
      <c r="B309" s="58">
        <f>IF(A309="","",YEAR(A309))</f>
        <v/>
      </c>
      <c r="C309" s="58">
        <f>IF(A309="","",MONTH(A309))</f>
        <v/>
      </c>
      <c r="D309" s="58">
        <f>IF(E309="","",IFERROR(INDEX(BaseIncomeAreas[收入类型],MATCH(E309,BaseIncomeAreas[收入区域],0)),""))</f>
        <v/>
      </c>
      <c r="E309" s="59" t="n"/>
      <c r="F309" s="59" t="n"/>
      <c r="G309" s="60" t="n"/>
      <c r="H309" s="59" t="n"/>
      <c r="I309" s="61">
        <f>IF(F309="","",IFERROR(INDEX(BaseIncomeItems[提成比例(%)],MATCH(F309,BaseIncomeItems[收支内容],0)),""))</f>
        <v/>
      </c>
      <c r="J309" s="62">
        <f>IF(G309="","",PRODUCT(G309,I309))</f>
        <v/>
      </c>
      <c r="K309" s="61">
        <f>IF(E309="","",IFERROR(INDEX(BaseIncomeAreas[合作分成比例(%)],MATCH(E309,BaseIncomeAreas[收入区域],0)),""))</f>
        <v/>
      </c>
      <c r="L309" s="62">
        <f>IF(G309="","",PRODUCT(G309,K309))</f>
        <v/>
      </c>
      <c r="M309" s="59" t="n"/>
      <c r="N309" s="59" t="n"/>
    </row>
    <row r="310" hidden="1" ht="23" customHeight="1">
      <c r="A310" s="72">
        <f>IF(COUNTA(E310:G310)=0,"",TODAY())</f>
        <v/>
      </c>
      <c r="B310" s="58">
        <f>IF(A310="","",YEAR(A310))</f>
        <v/>
      </c>
      <c r="C310" s="58">
        <f>IF(A310="","",MONTH(A310))</f>
        <v/>
      </c>
      <c r="D310" s="58">
        <f>IF(E310="","",IFERROR(INDEX(BaseIncomeAreas[收入类型],MATCH(E310,BaseIncomeAreas[收入区域],0)),""))</f>
        <v/>
      </c>
      <c r="E310" s="59" t="n"/>
      <c r="F310" s="59" t="n"/>
      <c r="G310" s="60" t="n"/>
      <c r="H310" s="59" t="n"/>
      <c r="I310" s="61">
        <f>IF(F310="","",IFERROR(INDEX(BaseIncomeItems[提成比例(%)],MATCH(F310,BaseIncomeItems[收支内容],0)),""))</f>
        <v/>
      </c>
      <c r="J310" s="62">
        <f>IF(G310="","",PRODUCT(G310,I310))</f>
        <v/>
      </c>
      <c r="K310" s="61">
        <f>IF(E310="","",IFERROR(INDEX(BaseIncomeAreas[合作分成比例(%)],MATCH(E310,BaseIncomeAreas[收入区域],0)),""))</f>
        <v/>
      </c>
      <c r="L310" s="62">
        <f>IF(G310="","",PRODUCT(G310,K310))</f>
        <v/>
      </c>
      <c r="M310" s="59" t="n"/>
      <c r="N310" s="59" t="n"/>
    </row>
    <row r="311" hidden="1" ht="23" customHeight="1">
      <c r="A311" s="72">
        <f>IF(COUNTA(E311:G311)=0,"",TODAY())</f>
        <v/>
      </c>
      <c r="B311" s="58">
        <f>IF(A311="","",YEAR(A311))</f>
        <v/>
      </c>
      <c r="C311" s="58">
        <f>IF(A311="","",MONTH(A311))</f>
        <v/>
      </c>
      <c r="D311" s="58">
        <f>IF(E311="","",IFERROR(INDEX(BaseIncomeAreas[收入类型],MATCH(E311,BaseIncomeAreas[收入区域],0)),""))</f>
        <v/>
      </c>
      <c r="E311" s="59" t="n"/>
      <c r="F311" s="59" t="n"/>
      <c r="G311" s="60" t="n"/>
      <c r="H311" s="59" t="n"/>
      <c r="I311" s="61">
        <f>IF(F311="","",IFERROR(INDEX(BaseIncomeItems[提成比例(%)],MATCH(F311,BaseIncomeItems[收支内容],0)),""))</f>
        <v/>
      </c>
      <c r="J311" s="62">
        <f>IF(G311="","",PRODUCT(G311,I311))</f>
        <v/>
      </c>
      <c r="K311" s="61">
        <f>IF(E311="","",IFERROR(INDEX(BaseIncomeAreas[合作分成比例(%)],MATCH(E311,BaseIncomeAreas[收入区域],0)),""))</f>
        <v/>
      </c>
      <c r="L311" s="62">
        <f>IF(G311="","",PRODUCT(G311,K311))</f>
        <v/>
      </c>
      <c r="M311" s="59" t="n"/>
      <c r="N311" s="59" t="n"/>
    </row>
    <row r="312" hidden="1" ht="23" customHeight="1">
      <c r="A312" s="72">
        <f>IF(COUNTA(E312:G312)=0,"",TODAY())</f>
        <v/>
      </c>
      <c r="B312" s="58">
        <f>IF(A312="","",YEAR(A312))</f>
        <v/>
      </c>
      <c r="C312" s="58">
        <f>IF(A312="","",MONTH(A312))</f>
        <v/>
      </c>
      <c r="D312" s="58">
        <f>IF(E312="","",IFERROR(INDEX(BaseIncomeAreas[收入类型],MATCH(E312,BaseIncomeAreas[收入区域],0)),""))</f>
        <v/>
      </c>
      <c r="E312" s="59" t="n"/>
      <c r="F312" s="59" t="n"/>
      <c r="G312" s="60" t="n"/>
      <c r="H312" s="59" t="n"/>
      <c r="I312" s="61">
        <f>IF(F312="","",IFERROR(INDEX(BaseIncomeItems[提成比例(%)],MATCH(F312,BaseIncomeItems[收支内容],0)),""))</f>
        <v/>
      </c>
      <c r="J312" s="62">
        <f>IF(G312="","",PRODUCT(G312,I312))</f>
        <v/>
      </c>
      <c r="K312" s="61">
        <f>IF(E312="","",IFERROR(INDEX(BaseIncomeAreas[合作分成比例(%)],MATCH(E312,BaseIncomeAreas[收入区域],0)),""))</f>
        <v/>
      </c>
      <c r="L312" s="62">
        <f>IF(G312="","",PRODUCT(G312,K312))</f>
        <v/>
      </c>
      <c r="M312" s="59" t="n"/>
      <c r="N312" s="59" t="n"/>
    </row>
    <row r="313" hidden="1" ht="23" customHeight="1">
      <c r="A313" s="72">
        <f>IF(COUNTA(E313:G313)=0,"",TODAY())</f>
        <v/>
      </c>
      <c r="B313" s="58">
        <f>IF(A313="","",YEAR(A313))</f>
        <v/>
      </c>
      <c r="C313" s="58">
        <f>IF(A313="","",MONTH(A313))</f>
        <v/>
      </c>
      <c r="D313" s="58">
        <f>IF(E313="","",IFERROR(INDEX(BaseIncomeAreas[收入类型],MATCH(E313,BaseIncomeAreas[收入区域],0)),""))</f>
        <v/>
      </c>
      <c r="E313" s="59" t="n"/>
      <c r="F313" s="59" t="n"/>
      <c r="G313" s="60" t="n"/>
      <c r="H313" s="59" t="n"/>
      <c r="I313" s="61">
        <f>IF(F313="","",IFERROR(INDEX(BaseIncomeItems[提成比例(%)],MATCH(F313,BaseIncomeItems[收支内容],0)),""))</f>
        <v/>
      </c>
      <c r="J313" s="62">
        <f>IF(G313="","",PRODUCT(G313,I313))</f>
        <v/>
      </c>
      <c r="K313" s="61">
        <f>IF(E313="","",IFERROR(INDEX(BaseIncomeAreas[合作分成比例(%)],MATCH(E313,BaseIncomeAreas[收入区域],0)),""))</f>
        <v/>
      </c>
      <c r="L313" s="62">
        <f>IF(G313="","",PRODUCT(G313,K313))</f>
        <v/>
      </c>
      <c r="M313" s="59" t="n"/>
      <c r="N313" s="59" t="n"/>
    </row>
    <row r="314" hidden="1" ht="23" customHeight="1">
      <c r="A314" s="72">
        <f>IF(COUNTA(E314:G314)=0,"",TODAY())</f>
        <v/>
      </c>
      <c r="B314" s="58">
        <f>IF(A314="","",YEAR(A314))</f>
        <v/>
      </c>
      <c r="C314" s="58">
        <f>IF(A314="","",MONTH(A314))</f>
        <v/>
      </c>
      <c r="D314" s="58">
        <f>IF(E314="","",IFERROR(INDEX(BaseIncomeAreas[收入类型],MATCH(E314,BaseIncomeAreas[收入区域],0)),""))</f>
        <v/>
      </c>
      <c r="E314" s="59" t="n"/>
      <c r="F314" s="59" t="n"/>
      <c r="G314" s="60" t="n"/>
      <c r="H314" s="59" t="n"/>
      <c r="I314" s="61">
        <f>IF(F314="","",IFERROR(INDEX(BaseIncomeItems[提成比例(%)],MATCH(F314,BaseIncomeItems[收支内容],0)),""))</f>
        <v/>
      </c>
      <c r="J314" s="62">
        <f>IF(G314="","",PRODUCT(G314,I314))</f>
        <v/>
      </c>
      <c r="K314" s="61">
        <f>IF(E314="","",IFERROR(INDEX(BaseIncomeAreas[合作分成比例(%)],MATCH(E314,BaseIncomeAreas[收入区域],0)),""))</f>
        <v/>
      </c>
      <c r="L314" s="62">
        <f>IF(G314="","",PRODUCT(G314,K314))</f>
        <v/>
      </c>
      <c r="M314" s="59" t="n"/>
      <c r="N314" s="59" t="n"/>
    </row>
    <row r="315" hidden="1" ht="23" customHeight="1">
      <c r="A315" s="72">
        <f>IF(COUNTA(E315:G315)=0,"",TODAY())</f>
        <v/>
      </c>
      <c r="B315" s="58">
        <f>IF(A315="","",YEAR(A315))</f>
        <v/>
      </c>
      <c r="C315" s="58">
        <f>IF(A315="","",MONTH(A315))</f>
        <v/>
      </c>
      <c r="D315" s="58">
        <f>IF(E315="","",IFERROR(INDEX(BaseIncomeAreas[收入类型],MATCH(E315,BaseIncomeAreas[收入区域],0)),""))</f>
        <v/>
      </c>
      <c r="E315" s="59" t="n"/>
      <c r="F315" s="59" t="n"/>
      <c r="G315" s="60" t="n"/>
      <c r="H315" s="59" t="n"/>
      <c r="I315" s="61">
        <f>IF(F315="","",IFERROR(INDEX(BaseIncomeItems[提成比例(%)],MATCH(F315,BaseIncomeItems[收支内容],0)),""))</f>
        <v/>
      </c>
      <c r="J315" s="62">
        <f>IF(G315="","",PRODUCT(G315,I315))</f>
        <v/>
      </c>
      <c r="K315" s="61">
        <f>IF(E315="","",IFERROR(INDEX(BaseIncomeAreas[合作分成比例(%)],MATCH(E315,BaseIncomeAreas[收入区域],0)),""))</f>
        <v/>
      </c>
      <c r="L315" s="62">
        <f>IF(G315="","",PRODUCT(G315,K315))</f>
        <v/>
      </c>
      <c r="M315" s="59" t="n"/>
      <c r="N315" s="59" t="n"/>
    </row>
    <row r="316" hidden="1" ht="23" customHeight="1">
      <c r="A316" s="72">
        <f>IF(COUNTA(E316:G316)=0,"",TODAY())</f>
        <v/>
      </c>
      <c r="B316" s="58">
        <f>IF(A316="","",YEAR(A316))</f>
        <v/>
      </c>
      <c r="C316" s="58">
        <f>IF(A316="","",MONTH(A316))</f>
        <v/>
      </c>
      <c r="D316" s="58">
        <f>IF(E316="","",IFERROR(INDEX(BaseIncomeAreas[收入类型],MATCH(E316,BaseIncomeAreas[收入区域],0)),""))</f>
        <v/>
      </c>
      <c r="E316" s="59" t="n"/>
      <c r="F316" s="59" t="n"/>
      <c r="G316" s="60" t="n"/>
      <c r="H316" s="59" t="n"/>
      <c r="I316" s="61">
        <f>IF(F316="","",IFERROR(INDEX(BaseIncomeItems[提成比例(%)],MATCH(F316,BaseIncomeItems[收支内容],0)),""))</f>
        <v/>
      </c>
      <c r="J316" s="62">
        <f>IF(G316="","",PRODUCT(G316,I316))</f>
        <v/>
      </c>
      <c r="K316" s="61">
        <f>IF(E316="","",IFERROR(INDEX(BaseIncomeAreas[合作分成比例(%)],MATCH(E316,BaseIncomeAreas[收入区域],0)),""))</f>
        <v/>
      </c>
      <c r="L316" s="62">
        <f>IF(G316="","",PRODUCT(G316,K316))</f>
        <v/>
      </c>
      <c r="M316" s="59" t="n"/>
      <c r="N316" s="59" t="n"/>
    </row>
    <row r="317" hidden="1" ht="23" customHeight="1">
      <c r="A317" s="72">
        <f>IF(COUNTA(E317:G317)=0,"",TODAY())</f>
        <v/>
      </c>
      <c r="B317" s="58">
        <f>IF(A317="","",YEAR(A317))</f>
        <v/>
      </c>
      <c r="C317" s="58">
        <f>IF(A317="","",MONTH(A317))</f>
        <v/>
      </c>
      <c r="D317" s="58">
        <f>IF(E317="","",IFERROR(INDEX(BaseIncomeAreas[收入类型],MATCH(E317,BaseIncomeAreas[收入区域],0)),""))</f>
        <v/>
      </c>
      <c r="E317" s="59" t="n"/>
      <c r="F317" s="59" t="n"/>
      <c r="G317" s="60" t="n"/>
      <c r="H317" s="59" t="n"/>
      <c r="I317" s="61">
        <f>IF(F317="","",IFERROR(INDEX(BaseIncomeItems[提成比例(%)],MATCH(F317,BaseIncomeItems[收支内容],0)),""))</f>
        <v/>
      </c>
      <c r="J317" s="62">
        <f>IF(G317="","",PRODUCT(G317,I317))</f>
        <v/>
      </c>
      <c r="K317" s="61">
        <f>IF(E317="","",IFERROR(INDEX(BaseIncomeAreas[合作分成比例(%)],MATCH(E317,BaseIncomeAreas[收入区域],0)),""))</f>
        <v/>
      </c>
      <c r="L317" s="62">
        <f>IF(G317="","",PRODUCT(G317,K317))</f>
        <v/>
      </c>
      <c r="M317" s="59" t="n"/>
      <c r="N317" s="59" t="n"/>
    </row>
    <row r="318" hidden="1" ht="23" customHeight="1">
      <c r="A318" s="72">
        <f>IF(COUNTA(E318:G318)=0,"",TODAY())</f>
        <v/>
      </c>
      <c r="B318" s="58">
        <f>IF(A318="","",YEAR(A318))</f>
        <v/>
      </c>
      <c r="C318" s="58">
        <f>IF(A318="","",MONTH(A318))</f>
        <v/>
      </c>
      <c r="D318" s="58">
        <f>IF(E318="","",IFERROR(INDEX(BaseIncomeAreas[收入类型],MATCH(E318,BaseIncomeAreas[收入区域],0)),""))</f>
        <v/>
      </c>
      <c r="E318" s="59" t="n"/>
      <c r="F318" s="59" t="n"/>
      <c r="G318" s="60" t="n"/>
      <c r="H318" s="59" t="n"/>
      <c r="I318" s="61">
        <f>IF(F318="","",IFERROR(INDEX(BaseIncomeItems[提成比例(%)],MATCH(F318,BaseIncomeItems[收支内容],0)),""))</f>
        <v/>
      </c>
      <c r="J318" s="62">
        <f>IF(G318="","",PRODUCT(G318,I318))</f>
        <v/>
      </c>
      <c r="K318" s="61">
        <f>IF(E318="","",IFERROR(INDEX(BaseIncomeAreas[合作分成比例(%)],MATCH(E318,BaseIncomeAreas[收入区域],0)),""))</f>
        <v/>
      </c>
      <c r="L318" s="62">
        <f>IF(G318="","",PRODUCT(G318,K318))</f>
        <v/>
      </c>
      <c r="M318" s="59" t="n"/>
      <c r="N318" s="59" t="n"/>
    </row>
    <row r="319" hidden="1" ht="23" customHeight="1">
      <c r="A319" s="72">
        <f>IF(COUNTA(E319:G319)=0,"",TODAY())</f>
        <v/>
      </c>
      <c r="B319" s="58">
        <f>IF(A319="","",YEAR(A319))</f>
        <v/>
      </c>
      <c r="C319" s="58">
        <f>IF(A319="","",MONTH(A319))</f>
        <v/>
      </c>
      <c r="D319" s="58">
        <f>IF(E319="","",IFERROR(INDEX(BaseIncomeAreas[收入类型],MATCH(E319,BaseIncomeAreas[收入区域],0)),""))</f>
        <v/>
      </c>
      <c r="E319" s="59" t="n"/>
      <c r="F319" s="59" t="n"/>
      <c r="G319" s="60" t="n"/>
      <c r="H319" s="59" t="n"/>
      <c r="I319" s="61">
        <f>IF(F319="","",IFERROR(INDEX(BaseIncomeItems[提成比例(%)],MATCH(F319,BaseIncomeItems[收支内容],0)),""))</f>
        <v/>
      </c>
      <c r="J319" s="62">
        <f>IF(G319="","",PRODUCT(G319,I319))</f>
        <v/>
      </c>
      <c r="K319" s="61">
        <f>IF(E319="","",IFERROR(INDEX(BaseIncomeAreas[合作分成比例(%)],MATCH(E319,BaseIncomeAreas[收入区域],0)),""))</f>
        <v/>
      </c>
      <c r="L319" s="62">
        <f>IF(G319="","",PRODUCT(G319,K319))</f>
        <v/>
      </c>
      <c r="M319" s="59" t="n"/>
      <c r="N319" s="59" t="n"/>
    </row>
    <row r="320" hidden="1" ht="23" customHeight="1">
      <c r="A320" s="72">
        <f>IF(COUNTA(E320:G320)=0,"",TODAY())</f>
        <v/>
      </c>
      <c r="B320" s="58">
        <f>IF(A320="","",YEAR(A320))</f>
        <v/>
      </c>
      <c r="C320" s="58">
        <f>IF(A320="","",MONTH(A320))</f>
        <v/>
      </c>
      <c r="D320" s="58">
        <f>IF(E320="","",IFERROR(INDEX(BaseIncomeAreas[收入类型],MATCH(E320,BaseIncomeAreas[收入区域],0)),""))</f>
        <v/>
      </c>
      <c r="E320" s="59" t="n"/>
      <c r="F320" s="59" t="n"/>
      <c r="G320" s="60" t="n"/>
      <c r="H320" s="59" t="n"/>
      <c r="I320" s="61">
        <f>IF(F320="","",IFERROR(INDEX(BaseIncomeItems[提成比例(%)],MATCH(F320,BaseIncomeItems[收支内容],0)),""))</f>
        <v/>
      </c>
      <c r="J320" s="62">
        <f>IF(G320="","",PRODUCT(G320,I320))</f>
        <v/>
      </c>
      <c r="K320" s="61">
        <f>IF(E320="","",IFERROR(INDEX(BaseIncomeAreas[合作分成比例(%)],MATCH(E320,BaseIncomeAreas[收入区域],0)),""))</f>
        <v/>
      </c>
      <c r="L320" s="62">
        <f>IF(G320="","",PRODUCT(G320,K320))</f>
        <v/>
      </c>
      <c r="M320" s="59" t="n"/>
      <c r="N320" s="59" t="n"/>
    </row>
    <row r="321" hidden="1" ht="23" customHeight="1">
      <c r="A321" s="72">
        <f>IF(COUNTA(E321:G321)=0,"",TODAY())</f>
        <v/>
      </c>
      <c r="B321" s="58">
        <f>IF(A321="","",YEAR(A321))</f>
        <v/>
      </c>
      <c r="C321" s="58">
        <f>IF(A321="","",MONTH(A321))</f>
        <v/>
      </c>
      <c r="D321" s="58">
        <f>IF(E321="","",IFERROR(INDEX(BaseIncomeAreas[收入类型],MATCH(E321,BaseIncomeAreas[收入区域],0)),""))</f>
        <v/>
      </c>
      <c r="E321" s="59" t="n"/>
      <c r="F321" s="59" t="n"/>
      <c r="G321" s="60" t="n"/>
      <c r="H321" s="59" t="n"/>
      <c r="I321" s="61">
        <f>IF(F321="","",IFERROR(INDEX(BaseIncomeItems[提成比例(%)],MATCH(F321,BaseIncomeItems[收支内容],0)),""))</f>
        <v/>
      </c>
      <c r="J321" s="62">
        <f>IF(G321="","",PRODUCT(G321,I321))</f>
        <v/>
      </c>
      <c r="K321" s="61">
        <f>IF(E321="","",IFERROR(INDEX(BaseIncomeAreas[合作分成比例(%)],MATCH(E321,BaseIncomeAreas[收入区域],0)),""))</f>
        <v/>
      </c>
      <c r="L321" s="62">
        <f>IF(G321="","",PRODUCT(G321,K321))</f>
        <v/>
      </c>
      <c r="M321" s="59" t="n"/>
      <c r="N321" s="59" t="n"/>
    </row>
    <row r="322" hidden="1" ht="23" customHeight="1">
      <c r="A322" s="72">
        <f>IF(COUNTA(E322:G322)=0,"",TODAY())</f>
        <v/>
      </c>
      <c r="B322" s="58">
        <f>IF(A322="","",YEAR(A322))</f>
        <v/>
      </c>
      <c r="C322" s="58">
        <f>IF(A322="","",MONTH(A322))</f>
        <v/>
      </c>
      <c r="D322" s="58">
        <f>IF(E322="","",IFERROR(INDEX(BaseIncomeAreas[收入类型],MATCH(E322,BaseIncomeAreas[收入区域],0)),""))</f>
        <v/>
      </c>
      <c r="E322" s="59" t="n"/>
      <c r="F322" s="59" t="n"/>
      <c r="G322" s="60" t="n"/>
      <c r="H322" s="59" t="n"/>
      <c r="I322" s="61">
        <f>IF(F322="","",IFERROR(INDEX(BaseIncomeItems[提成比例(%)],MATCH(F322,BaseIncomeItems[收支内容],0)),""))</f>
        <v/>
      </c>
      <c r="J322" s="62">
        <f>IF(G322="","",PRODUCT(G322,I322))</f>
        <v/>
      </c>
      <c r="K322" s="61">
        <f>IF(E322="","",IFERROR(INDEX(BaseIncomeAreas[合作分成比例(%)],MATCH(E322,BaseIncomeAreas[收入区域],0)),""))</f>
        <v/>
      </c>
      <c r="L322" s="62">
        <f>IF(G322="","",PRODUCT(G322,K322))</f>
        <v/>
      </c>
      <c r="M322" s="59" t="n"/>
      <c r="N322" s="59" t="n"/>
    </row>
    <row r="323" hidden="1" ht="23" customHeight="1">
      <c r="A323" s="72">
        <f>IF(COUNTA(E323:G323)=0,"",TODAY())</f>
        <v/>
      </c>
      <c r="B323" s="58">
        <f>IF(A323="","",YEAR(A323))</f>
        <v/>
      </c>
      <c r="C323" s="58">
        <f>IF(A323="","",MONTH(A323))</f>
        <v/>
      </c>
      <c r="D323" s="58">
        <f>IF(E323="","",IFERROR(INDEX(BaseIncomeAreas[收入类型],MATCH(E323,BaseIncomeAreas[收入区域],0)),""))</f>
        <v/>
      </c>
      <c r="E323" s="59" t="n"/>
      <c r="F323" s="59" t="n"/>
      <c r="G323" s="60" t="n"/>
      <c r="H323" s="59" t="n"/>
      <c r="I323" s="61">
        <f>IF(F323="","",IFERROR(INDEX(BaseIncomeItems[提成比例(%)],MATCH(F323,BaseIncomeItems[收支内容],0)),""))</f>
        <v/>
      </c>
      <c r="J323" s="62">
        <f>IF(G323="","",PRODUCT(G323,I323))</f>
        <v/>
      </c>
      <c r="K323" s="61">
        <f>IF(E323="","",IFERROR(INDEX(BaseIncomeAreas[合作分成比例(%)],MATCH(E323,BaseIncomeAreas[收入区域],0)),""))</f>
        <v/>
      </c>
      <c r="L323" s="62">
        <f>IF(G323="","",PRODUCT(G323,K323))</f>
        <v/>
      </c>
      <c r="M323" s="59" t="n"/>
      <c r="N323" s="59" t="n"/>
    </row>
    <row r="324" hidden="1" ht="23" customHeight="1">
      <c r="A324" s="72">
        <f>IF(COUNTA(E324:G324)=0,"",TODAY())</f>
        <v/>
      </c>
      <c r="B324" s="58">
        <f>IF(A324="","",YEAR(A324))</f>
        <v/>
      </c>
      <c r="C324" s="58">
        <f>IF(A324="","",MONTH(A324))</f>
        <v/>
      </c>
      <c r="D324" s="58">
        <f>IF(E324="","",IFERROR(INDEX(BaseIncomeAreas[收入类型],MATCH(E324,BaseIncomeAreas[收入区域],0)),""))</f>
        <v/>
      </c>
      <c r="E324" s="59" t="n"/>
      <c r="F324" s="59" t="n"/>
      <c r="G324" s="60" t="n"/>
      <c r="H324" s="59" t="n"/>
      <c r="I324" s="61">
        <f>IF(F324="","",IFERROR(INDEX(BaseIncomeItems[提成比例(%)],MATCH(F324,BaseIncomeItems[收支内容],0)),""))</f>
        <v/>
      </c>
      <c r="J324" s="62">
        <f>IF(G324="","",PRODUCT(G324,I324))</f>
        <v/>
      </c>
      <c r="K324" s="61">
        <f>IF(E324="","",IFERROR(INDEX(BaseIncomeAreas[合作分成比例(%)],MATCH(E324,BaseIncomeAreas[收入区域],0)),""))</f>
        <v/>
      </c>
      <c r="L324" s="62">
        <f>IF(G324="","",PRODUCT(G324,K324))</f>
        <v/>
      </c>
      <c r="M324" s="59" t="n"/>
      <c r="N324" s="59" t="n"/>
    </row>
    <row r="325" hidden="1" ht="23" customHeight="1">
      <c r="A325" s="72">
        <f>IF(COUNTA(E325:G325)=0,"",TODAY())</f>
        <v/>
      </c>
      <c r="B325" s="58">
        <f>IF(A325="","",YEAR(A325))</f>
        <v/>
      </c>
      <c r="C325" s="58">
        <f>IF(A325="","",MONTH(A325))</f>
        <v/>
      </c>
      <c r="D325" s="58">
        <f>IF(E325="","",IFERROR(INDEX(BaseIncomeAreas[收入类型],MATCH(E325,BaseIncomeAreas[收入区域],0)),""))</f>
        <v/>
      </c>
      <c r="E325" s="59" t="n"/>
      <c r="F325" s="59" t="n"/>
      <c r="G325" s="60" t="n"/>
      <c r="H325" s="59" t="n"/>
      <c r="I325" s="61">
        <f>IF(F325="","",IFERROR(INDEX(BaseIncomeItems[提成比例(%)],MATCH(F325,BaseIncomeItems[收支内容],0)),""))</f>
        <v/>
      </c>
      <c r="J325" s="62">
        <f>IF(G325="","",PRODUCT(G325,I325))</f>
        <v/>
      </c>
      <c r="K325" s="61">
        <f>IF(E325="","",IFERROR(INDEX(BaseIncomeAreas[合作分成比例(%)],MATCH(E325,BaseIncomeAreas[收入区域],0)),""))</f>
        <v/>
      </c>
      <c r="L325" s="62">
        <f>IF(G325="","",PRODUCT(G325,K325))</f>
        <v/>
      </c>
      <c r="M325" s="59" t="n"/>
      <c r="N325" s="59" t="n"/>
    </row>
    <row r="326" hidden="1" ht="23" customHeight="1">
      <c r="A326" s="72">
        <f>IF(COUNTA(E326:G326)=0,"",TODAY())</f>
        <v/>
      </c>
      <c r="B326" s="58">
        <f>IF(A326="","",YEAR(A326))</f>
        <v/>
      </c>
      <c r="C326" s="58">
        <f>IF(A326="","",MONTH(A326))</f>
        <v/>
      </c>
      <c r="D326" s="58">
        <f>IF(E326="","",IFERROR(INDEX(BaseIncomeAreas[收入类型],MATCH(E326,BaseIncomeAreas[收入区域],0)),""))</f>
        <v/>
      </c>
      <c r="E326" s="59" t="n"/>
      <c r="F326" s="59" t="n"/>
      <c r="G326" s="60" t="n"/>
      <c r="H326" s="59" t="n"/>
      <c r="I326" s="61">
        <f>IF(F326="","",IFERROR(INDEX(BaseIncomeItems[提成比例(%)],MATCH(F326,BaseIncomeItems[收支内容],0)),""))</f>
        <v/>
      </c>
      <c r="J326" s="62">
        <f>IF(G326="","",PRODUCT(G326,I326))</f>
        <v/>
      </c>
      <c r="K326" s="61">
        <f>IF(E326="","",IFERROR(INDEX(BaseIncomeAreas[合作分成比例(%)],MATCH(E326,BaseIncomeAreas[收入区域],0)),""))</f>
        <v/>
      </c>
      <c r="L326" s="62">
        <f>IF(G326="","",PRODUCT(G326,K326))</f>
        <v/>
      </c>
      <c r="M326" s="59" t="n"/>
      <c r="N326" s="59" t="n"/>
    </row>
    <row r="327" hidden="1" ht="23" customHeight="1">
      <c r="A327" s="72">
        <f>IF(COUNTA(E327:G327)=0,"",TODAY())</f>
        <v/>
      </c>
      <c r="B327" s="58">
        <f>IF(A327="","",YEAR(A327))</f>
        <v/>
      </c>
      <c r="C327" s="58">
        <f>IF(A327="","",MONTH(A327))</f>
        <v/>
      </c>
      <c r="D327" s="58">
        <f>IF(E327="","",IFERROR(INDEX(BaseIncomeAreas[收入类型],MATCH(E327,BaseIncomeAreas[收入区域],0)),""))</f>
        <v/>
      </c>
      <c r="E327" s="59" t="n"/>
      <c r="F327" s="59" t="n"/>
      <c r="G327" s="60" t="n"/>
      <c r="H327" s="59" t="n"/>
      <c r="I327" s="61">
        <f>IF(F327="","",IFERROR(INDEX(BaseIncomeItems[提成比例(%)],MATCH(F327,BaseIncomeItems[收支内容],0)),""))</f>
        <v/>
      </c>
      <c r="J327" s="62">
        <f>IF(G327="","",PRODUCT(G327,I327))</f>
        <v/>
      </c>
      <c r="K327" s="61">
        <f>IF(E327="","",IFERROR(INDEX(BaseIncomeAreas[合作分成比例(%)],MATCH(E327,BaseIncomeAreas[收入区域],0)),""))</f>
        <v/>
      </c>
      <c r="L327" s="62">
        <f>IF(G327="","",PRODUCT(G327,K327))</f>
        <v/>
      </c>
      <c r="M327" s="59" t="n"/>
      <c r="N327" s="59" t="n"/>
    </row>
    <row r="328" hidden="1" ht="23" customHeight="1">
      <c r="A328" s="72">
        <f>IF(COUNTA(E328:G328)=0,"",TODAY())</f>
        <v/>
      </c>
      <c r="B328" s="58">
        <f>IF(A328="","",YEAR(A328))</f>
        <v/>
      </c>
      <c r="C328" s="58">
        <f>IF(A328="","",MONTH(A328))</f>
        <v/>
      </c>
      <c r="D328" s="58">
        <f>IF(E328="","",IFERROR(INDEX(BaseIncomeAreas[收入类型],MATCH(E328,BaseIncomeAreas[收入区域],0)),""))</f>
        <v/>
      </c>
      <c r="E328" s="59" t="n"/>
      <c r="F328" s="59" t="n"/>
      <c r="G328" s="60" t="n"/>
      <c r="H328" s="59" t="n"/>
      <c r="I328" s="61">
        <f>IF(F328="","",IFERROR(INDEX(BaseIncomeItems[提成比例(%)],MATCH(F328,BaseIncomeItems[收支内容],0)),""))</f>
        <v/>
      </c>
      <c r="J328" s="62">
        <f>IF(G328="","",PRODUCT(G328,I328))</f>
        <v/>
      </c>
      <c r="K328" s="61">
        <f>IF(E328="","",IFERROR(INDEX(BaseIncomeAreas[合作分成比例(%)],MATCH(E328,BaseIncomeAreas[收入区域],0)),""))</f>
        <v/>
      </c>
      <c r="L328" s="62">
        <f>IF(G328="","",PRODUCT(G328,K328))</f>
        <v/>
      </c>
      <c r="M328" s="59" t="n"/>
      <c r="N328" s="59" t="n"/>
    </row>
    <row r="329" hidden="1" ht="23" customHeight="1">
      <c r="A329" s="72">
        <f>IF(COUNTA(E329:G329)=0,"",TODAY())</f>
        <v/>
      </c>
      <c r="B329" s="58">
        <f>IF(A329="","",YEAR(A329))</f>
        <v/>
      </c>
      <c r="C329" s="58">
        <f>IF(A329="","",MONTH(A329))</f>
        <v/>
      </c>
      <c r="D329" s="58">
        <f>IF(E329="","",IFERROR(INDEX(BaseIncomeAreas[收入类型],MATCH(E329,BaseIncomeAreas[收入区域],0)),""))</f>
        <v/>
      </c>
      <c r="E329" s="59" t="n"/>
      <c r="F329" s="59" t="n"/>
      <c r="G329" s="60" t="n"/>
      <c r="H329" s="59" t="n"/>
      <c r="I329" s="61">
        <f>IF(F329="","",IFERROR(INDEX(BaseIncomeItems[提成比例(%)],MATCH(F329,BaseIncomeItems[收支内容],0)),""))</f>
        <v/>
      </c>
      <c r="J329" s="62">
        <f>IF(G329="","",PRODUCT(G329,I329))</f>
        <v/>
      </c>
      <c r="K329" s="61">
        <f>IF(E329="","",IFERROR(INDEX(BaseIncomeAreas[合作分成比例(%)],MATCH(E329,BaseIncomeAreas[收入区域],0)),""))</f>
        <v/>
      </c>
      <c r="L329" s="62">
        <f>IF(G329="","",PRODUCT(G329,K329))</f>
        <v/>
      </c>
      <c r="M329" s="59" t="n"/>
      <c r="N329" s="59" t="n"/>
    </row>
    <row r="330" hidden="1" ht="23" customHeight="1">
      <c r="A330" s="72">
        <f>IF(COUNTA(E330:G330)=0,"",TODAY())</f>
        <v/>
      </c>
      <c r="B330" s="58">
        <f>IF(A330="","",YEAR(A330))</f>
        <v/>
      </c>
      <c r="C330" s="58">
        <f>IF(A330="","",MONTH(A330))</f>
        <v/>
      </c>
      <c r="D330" s="58">
        <f>IF(E330="","",IFERROR(INDEX(BaseIncomeAreas[收入类型],MATCH(E330,BaseIncomeAreas[收入区域],0)),""))</f>
        <v/>
      </c>
      <c r="E330" s="59" t="n"/>
      <c r="F330" s="59" t="n"/>
      <c r="G330" s="60" t="n"/>
      <c r="H330" s="59" t="n"/>
      <c r="I330" s="61">
        <f>IF(F330="","",IFERROR(INDEX(BaseIncomeItems[提成比例(%)],MATCH(F330,BaseIncomeItems[收支内容],0)),""))</f>
        <v/>
      </c>
      <c r="J330" s="62">
        <f>IF(G330="","",PRODUCT(G330,I330))</f>
        <v/>
      </c>
      <c r="K330" s="61">
        <f>IF(E330="","",IFERROR(INDEX(BaseIncomeAreas[合作分成比例(%)],MATCH(E330,BaseIncomeAreas[收入区域],0)),""))</f>
        <v/>
      </c>
      <c r="L330" s="62">
        <f>IF(G330="","",PRODUCT(G330,K330))</f>
        <v/>
      </c>
      <c r="M330" s="59" t="n"/>
      <c r="N330" s="59" t="n"/>
    </row>
    <row r="331" hidden="1" ht="23" customHeight="1">
      <c r="A331" s="72">
        <f>IF(COUNTA(E331:G331)=0,"",TODAY())</f>
        <v/>
      </c>
      <c r="B331" s="58">
        <f>IF(A331="","",YEAR(A331))</f>
        <v/>
      </c>
      <c r="C331" s="58">
        <f>IF(A331="","",MONTH(A331))</f>
        <v/>
      </c>
      <c r="D331" s="58">
        <f>IF(E331="","",IFERROR(INDEX(BaseIncomeAreas[收入类型],MATCH(E331,BaseIncomeAreas[收入区域],0)),""))</f>
        <v/>
      </c>
      <c r="E331" s="59" t="n"/>
      <c r="F331" s="59" t="n"/>
      <c r="G331" s="60" t="n"/>
      <c r="H331" s="59" t="n"/>
      <c r="I331" s="61">
        <f>IF(F331="","",IFERROR(INDEX(BaseIncomeItems[提成比例(%)],MATCH(F331,BaseIncomeItems[收支内容],0)),""))</f>
        <v/>
      </c>
      <c r="J331" s="62">
        <f>IF(G331="","",PRODUCT(G331,I331))</f>
        <v/>
      </c>
      <c r="K331" s="61">
        <f>IF(E331="","",IFERROR(INDEX(BaseIncomeAreas[合作分成比例(%)],MATCH(E331,BaseIncomeAreas[收入区域],0)),""))</f>
        <v/>
      </c>
      <c r="L331" s="62">
        <f>IF(G331="","",PRODUCT(G331,K331))</f>
        <v/>
      </c>
      <c r="M331" s="59" t="n"/>
      <c r="N331" s="59" t="n"/>
    </row>
    <row r="332" hidden="1" ht="23" customHeight="1">
      <c r="A332" s="72">
        <f>IF(COUNTA(E332:G332)=0,"",TODAY())</f>
        <v/>
      </c>
      <c r="B332" s="58">
        <f>IF(A332="","",YEAR(A332))</f>
        <v/>
      </c>
      <c r="C332" s="58">
        <f>IF(A332="","",MONTH(A332))</f>
        <v/>
      </c>
      <c r="D332" s="58">
        <f>IF(E332="","",IFERROR(INDEX(BaseIncomeAreas[收入类型],MATCH(E332,BaseIncomeAreas[收入区域],0)),""))</f>
        <v/>
      </c>
      <c r="E332" s="59" t="n"/>
      <c r="F332" s="59" t="n"/>
      <c r="G332" s="60" t="n"/>
      <c r="H332" s="59" t="n"/>
      <c r="I332" s="61">
        <f>IF(F332="","",IFERROR(INDEX(BaseIncomeItems[提成比例(%)],MATCH(F332,BaseIncomeItems[收支内容],0)),""))</f>
        <v/>
      </c>
      <c r="J332" s="62">
        <f>IF(G332="","",PRODUCT(G332,I332))</f>
        <v/>
      </c>
      <c r="K332" s="61">
        <f>IF(E332="","",IFERROR(INDEX(BaseIncomeAreas[合作分成比例(%)],MATCH(E332,BaseIncomeAreas[收入区域],0)),""))</f>
        <v/>
      </c>
      <c r="L332" s="62">
        <f>IF(G332="","",PRODUCT(G332,K332))</f>
        <v/>
      </c>
      <c r="M332" s="59" t="n"/>
      <c r="N332" s="59" t="n"/>
    </row>
    <row r="333" hidden="1" ht="23" customHeight="1">
      <c r="A333" s="72">
        <f>IF(COUNTA(E333:G333)=0,"",TODAY())</f>
        <v/>
      </c>
      <c r="B333" s="58">
        <f>IF(A333="","",YEAR(A333))</f>
        <v/>
      </c>
      <c r="C333" s="58">
        <f>IF(A333="","",MONTH(A333))</f>
        <v/>
      </c>
      <c r="D333" s="58">
        <f>IF(E333="","",IFERROR(INDEX(BaseIncomeAreas[收入类型],MATCH(E333,BaseIncomeAreas[收入区域],0)),""))</f>
        <v/>
      </c>
      <c r="E333" s="59" t="n"/>
      <c r="F333" s="59" t="n"/>
      <c r="G333" s="60" t="n"/>
      <c r="H333" s="59" t="n"/>
      <c r="I333" s="61">
        <f>IF(F333="","",IFERROR(INDEX(BaseIncomeItems[提成比例(%)],MATCH(F333,BaseIncomeItems[收支内容],0)),""))</f>
        <v/>
      </c>
      <c r="J333" s="62">
        <f>IF(G333="","",PRODUCT(G333,I333))</f>
        <v/>
      </c>
      <c r="K333" s="61">
        <f>IF(E333="","",IFERROR(INDEX(BaseIncomeAreas[合作分成比例(%)],MATCH(E333,BaseIncomeAreas[收入区域],0)),""))</f>
        <v/>
      </c>
      <c r="L333" s="62">
        <f>IF(G333="","",PRODUCT(G333,K333))</f>
        <v/>
      </c>
      <c r="M333" s="59" t="n"/>
      <c r="N333" s="59" t="n"/>
    </row>
    <row r="334" hidden="1" ht="23" customHeight="1">
      <c r="A334" s="72">
        <f>IF(COUNTA(E334:G334)=0,"",TODAY())</f>
        <v/>
      </c>
      <c r="B334" s="58">
        <f>IF(A334="","",YEAR(A334))</f>
        <v/>
      </c>
      <c r="C334" s="58">
        <f>IF(A334="","",MONTH(A334))</f>
        <v/>
      </c>
      <c r="D334" s="58">
        <f>IF(E334="","",IFERROR(INDEX(BaseIncomeAreas[收入类型],MATCH(E334,BaseIncomeAreas[收入区域],0)),""))</f>
        <v/>
      </c>
      <c r="E334" s="59" t="n"/>
      <c r="F334" s="59" t="n"/>
      <c r="G334" s="60" t="n"/>
      <c r="H334" s="59" t="n"/>
      <c r="I334" s="61">
        <f>IF(F334="","",IFERROR(INDEX(BaseIncomeItems[提成比例(%)],MATCH(F334,BaseIncomeItems[收支内容],0)),""))</f>
        <v/>
      </c>
      <c r="J334" s="62">
        <f>IF(G334="","",PRODUCT(G334,I334))</f>
        <v/>
      </c>
      <c r="K334" s="61">
        <f>IF(E334="","",IFERROR(INDEX(BaseIncomeAreas[合作分成比例(%)],MATCH(E334,BaseIncomeAreas[收入区域],0)),""))</f>
        <v/>
      </c>
      <c r="L334" s="62">
        <f>IF(G334="","",PRODUCT(G334,K334))</f>
        <v/>
      </c>
      <c r="M334" s="59" t="n"/>
      <c r="N334" s="59" t="n"/>
    </row>
    <row r="335" hidden="1" ht="23" customHeight="1">
      <c r="A335" s="72">
        <f>IF(COUNTA(E335:G335)=0,"",TODAY())</f>
        <v/>
      </c>
      <c r="B335" s="58">
        <f>IF(A335="","",YEAR(A335))</f>
        <v/>
      </c>
      <c r="C335" s="58">
        <f>IF(A335="","",MONTH(A335))</f>
        <v/>
      </c>
      <c r="D335" s="58">
        <f>IF(E335="","",IFERROR(INDEX(BaseIncomeAreas[收入类型],MATCH(E335,BaseIncomeAreas[收入区域],0)),""))</f>
        <v/>
      </c>
      <c r="E335" s="59" t="n"/>
      <c r="F335" s="59" t="n"/>
      <c r="G335" s="60" t="n"/>
      <c r="H335" s="59" t="n"/>
      <c r="I335" s="61">
        <f>IF(F335="","",IFERROR(INDEX(BaseIncomeItems[提成比例(%)],MATCH(F335,BaseIncomeItems[收支内容],0)),""))</f>
        <v/>
      </c>
      <c r="J335" s="62">
        <f>IF(G335="","",PRODUCT(G335,I335))</f>
        <v/>
      </c>
      <c r="K335" s="61">
        <f>IF(E335="","",IFERROR(INDEX(BaseIncomeAreas[合作分成比例(%)],MATCH(E335,BaseIncomeAreas[收入区域],0)),""))</f>
        <v/>
      </c>
      <c r="L335" s="62">
        <f>IF(G335="","",PRODUCT(G335,K335))</f>
        <v/>
      </c>
      <c r="M335" s="59" t="n"/>
      <c r="N335" s="59" t="n"/>
    </row>
    <row r="336" hidden="1" ht="23" customHeight="1">
      <c r="A336" s="72">
        <f>IF(COUNTA(E336:G336)=0,"",TODAY())</f>
        <v/>
      </c>
      <c r="B336" s="58">
        <f>IF(A336="","",YEAR(A336))</f>
        <v/>
      </c>
      <c r="C336" s="58">
        <f>IF(A336="","",MONTH(A336))</f>
        <v/>
      </c>
      <c r="D336" s="58">
        <f>IF(E336="","",IFERROR(INDEX(BaseIncomeAreas[收入类型],MATCH(E336,BaseIncomeAreas[收入区域],0)),""))</f>
        <v/>
      </c>
      <c r="E336" s="59" t="n"/>
      <c r="F336" s="59" t="n"/>
      <c r="G336" s="60" t="n"/>
      <c r="H336" s="59" t="n"/>
      <c r="I336" s="61">
        <f>IF(F336="","",IFERROR(INDEX(BaseIncomeItems[提成比例(%)],MATCH(F336,BaseIncomeItems[收支内容],0)),""))</f>
        <v/>
      </c>
      <c r="J336" s="62">
        <f>IF(G336="","",PRODUCT(G336,I336))</f>
        <v/>
      </c>
      <c r="K336" s="61">
        <f>IF(E336="","",IFERROR(INDEX(BaseIncomeAreas[合作分成比例(%)],MATCH(E336,BaseIncomeAreas[收入区域],0)),""))</f>
        <v/>
      </c>
      <c r="L336" s="62">
        <f>IF(G336="","",PRODUCT(G336,K336))</f>
        <v/>
      </c>
      <c r="M336" s="59" t="n"/>
      <c r="N336" s="59" t="n"/>
    </row>
    <row r="337" hidden="1" ht="23" customHeight="1">
      <c r="A337" s="72">
        <f>IF(COUNTA(E337:G337)=0,"",TODAY())</f>
        <v/>
      </c>
      <c r="B337" s="58">
        <f>IF(A337="","",YEAR(A337))</f>
        <v/>
      </c>
      <c r="C337" s="58">
        <f>IF(A337="","",MONTH(A337))</f>
        <v/>
      </c>
      <c r="D337" s="58">
        <f>IF(E337="","",IFERROR(INDEX(BaseIncomeAreas[收入类型],MATCH(E337,BaseIncomeAreas[收入区域],0)),""))</f>
        <v/>
      </c>
      <c r="E337" s="59" t="n"/>
      <c r="F337" s="59" t="n"/>
      <c r="G337" s="60" t="n"/>
      <c r="H337" s="59" t="n"/>
      <c r="I337" s="61">
        <f>IF(F337="","",IFERROR(INDEX(BaseIncomeItems[提成比例(%)],MATCH(F337,BaseIncomeItems[收支内容],0)),""))</f>
        <v/>
      </c>
      <c r="J337" s="62">
        <f>IF(G337="","",PRODUCT(G337,I337))</f>
        <v/>
      </c>
      <c r="K337" s="61">
        <f>IF(E337="","",IFERROR(INDEX(BaseIncomeAreas[合作分成比例(%)],MATCH(E337,BaseIncomeAreas[收入区域],0)),""))</f>
        <v/>
      </c>
      <c r="L337" s="62">
        <f>IF(G337="","",PRODUCT(G337,K337))</f>
        <v/>
      </c>
      <c r="M337" s="59" t="n"/>
      <c r="N337" s="59" t="n"/>
    </row>
    <row r="338" hidden="1" ht="23" customHeight="1">
      <c r="A338" s="72">
        <f>IF(COUNTA(E338:G338)=0,"",TODAY())</f>
        <v/>
      </c>
      <c r="B338" s="58">
        <f>IF(A338="","",YEAR(A338))</f>
        <v/>
      </c>
      <c r="C338" s="58">
        <f>IF(A338="","",MONTH(A338))</f>
        <v/>
      </c>
      <c r="D338" s="58">
        <f>IF(E338="","",IFERROR(INDEX(BaseIncomeAreas[收入类型],MATCH(E338,BaseIncomeAreas[收入区域],0)),""))</f>
        <v/>
      </c>
      <c r="E338" s="59" t="n"/>
      <c r="F338" s="59" t="n"/>
      <c r="G338" s="60" t="n"/>
      <c r="H338" s="59" t="n"/>
      <c r="I338" s="61">
        <f>IF(F338="","",IFERROR(INDEX(BaseIncomeItems[提成比例(%)],MATCH(F338,BaseIncomeItems[收支内容],0)),""))</f>
        <v/>
      </c>
      <c r="J338" s="62">
        <f>IF(G338="","",PRODUCT(G338,I338))</f>
        <v/>
      </c>
      <c r="K338" s="61">
        <f>IF(E338="","",IFERROR(INDEX(BaseIncomeAreas[合作分成比例(%)],MATCH(E338,BaseIncomeAreas[收入区域],0)),""))</f>
        <v/>
      </c>
      <c r="L338" s="62">
        <f>IF(G338="","",PRODUCT(G338,K338))</f>
        <v/>
      </c>
      <c r="M338" s="59" t="n"/>
      <c r="N338" s="59" t="n"/>
    </row>
    <row r="339" hidden="1" ht="23" customHeight="1">
      <c r="A339" s="72">
        <f>IF(COUNTA(E339:G339)=0,"",TODAY())</f>
        <v/>
      </c>
      <c r="B339" s="58">
        <f>IF(A339="","",YEAR(A339))</f>
        <v/>
      </c>
      <c r="C339" s="58">
        <f>IF(A339="","",MONTH(A339))</f>
        <v/>
      </c>
      <c r="D339" s="58">
        <f>IF(E339="","",IFERROR(INDEX(BaseIncomeAreas[收入类型],MATCH(E339,BaseIncomeAreas[收入区域],0)),""))</f>
        <v/>
      </c>
      <c r="E339" s="59" t="n"/>
      <c r="F339" s="59" t="n"/>
      <c r="G339" s="60" t="n"/>
      <c r="H339" s="59" t="n"/>
      <c r="I339" s="61">
        <f>IF(F339="","",IFERROR(INDEX(BaseIncomeItems[提成比例(%)],MATCH(F339,BaseIncomeItems[收支内容],0)),""))</f>
        <v/>
      </c>
      <c r="J339" s="62">
        <f>IF(G339="","",PRODUCT(G339,I339))</f>
        <v/>
      </c>
      <c r="K339" s="61">
        <f>IF(E339="","",IFERROR(INDEX(BaseIncomeAreas[合作分成比例(%)],MATCH(E339,BaseIncomeAreas[收入区域],0)),""))</f>
        <v/>
      </c>
      <c r="L339" s="62">
        <f>IF(G339="","",PRODUCT(G339,K339))</f>
        <v/>
      </c>
      <c r="M339" s="59" t="n"/>
      <c r="N339" s="59" t="n"/>
    </row>
    <row r="340" hidden="1" ht="23" customHeight="1">
      <c r="A340" s="72">
        <f>IF(COUNTA(E340:G340)=0,"",TODAY())</f>
        <v/>
      </c>
      <c r="B340" s="58">
        <f>IF(A340="","",YEAR(A340))</f>
        <v/>
      </c>
      <c r="C340" s="58">
        <f>IF(A340="","",MONTH(A340))</f>
        <v/>
      </c>
      <c r="D340" s="58">
        <f>IF(E340="","",IFERROR(INDEX(BaseIncomeAreas[收入类型],MATCH(E340,BaseIncomeAreas[收入区域],0)),""))</f>
        <v/>
      </c>
      <c r="E340" s="59" t="n"/>
      <c r="F340" s="59" t="n"/>
      <c r="G340" s="60" t="n"/>
      <c r="H340" s="59" t="n"/>
      <c r="I340" s="61">
        <f>IF(F340="","",IFERROR(INDEX(BaseIncomeItems[提成比例(%)],MATCH(F340,BaseIncomeItems[收支内容],0)),""))</f>
        <v/>
      </c>
      <c r="J340" s="62">
        <f>IF(G340="","",PRODUCT(G340,I340))</f>
        <v/>
      </c>
      <c r="K340" s="61">
        <f>IF(E340="","",IFERROR(INDEX(BaseIncomeAreas[合作分成比例(%)],MATCH(E340,BaseIncomeAreas[收入区域],0)),""))</f>
        <v/>
      </c>
      <c r="L340" s="62">
        <f>IF(G340="","",PRODUCT(G340,K340))</f>
        <v/>
      </c>
      <c r="M340" s="59" t="n"/>
      <c r="N340" s="59" t="n"/>
    </row>
    <row r="341" hidden="1" ht="23" customHeight="1">
      <c r="A341" s="72">
        <f>IF(COUNTA(E341:G341)=0,"",TODAY())</f>
        <v/>
      </c>
      <c r="B341" s="58">
        <f>IF(A341="","",YEAR(A341))</f>
        <v/>
      </c>
      <c r="C341" s="58">
        <f>IF(A341="","",MONTH(A341))</f>
        <v/>
      </c>
      <c r="D341" s="58">
        <f>IF(E341="","",IFERROR(INDEX(BaseIncomeAreas[收入类型],MATCH(E341,BaseIncomeAreas[收入区域],0)),""))</f>
        <v/>
      </c>
      <c r="E341" s="59" t="n"/>
      <c r="F341" s="59" t="n"/>
      <c r="G341" s="60" t="n"/>
      <c r="H341" s="59" t="n"/>
      <c r="I341" s="61">
        <f>IF(F341="","",IFERROR(INDEX(BaseIncomeItems[提成比例(%)],MATCH(F341,BaseIncomeItems[收支内容],0)),""))</f>
        <v/>
      </c>
      <c r="J341" s="62">
        <f>IF(G341="","",PRODUCT(G341,I341))</f>
        <v/>
      </c>
      <c r="K341" s="61">
        <f>IF(E341="","",IFERROR(INDEX(BaseIncomeAreas[合作分成比例(%)],MATCH(E341,BaseIncomeAreas[收入区域],0)),""))</f>
        <v/>
      </c>
      <c r="L341" s="62">
        <f>IF(G341="","",PRODUCT(G341,K341))</f>
        <v/>
      </c>
      <c r="M341" s="59" t="n"/>
      <c r="N341" s="59" t="n"/>
    </row>
    <row r="342" hidden="1" ht="23" customHeight="1">
      <c r="A342" s="72">
        <f>IF(COUNTA(E342:G342)=0,"",TODAY())</f>
        <v/>
      </c>
      <c r="B342" s="58">
        <f>IF(A342="","",YEAR(A342))</f>
        <v/>
      </c>
      <c r="C342" s="58">
        <f>IF(A342="","",MONTH(A342))</f>
        <v/>
      </c>
      <c r="D342" s="58">
        <f>IF(E342="","",IFERROR(INDEX(BaseIncomeAreas[收入类型],MATCH(E342,BaseIncomeAreas[收入区域],0)),""))</f>
        <v/>
      </c>
      <c r="E342" s="59" t="n"/>
      <c r="F342" s="59" t="n"/>
      <c r="G342" s="60" t="n"/>
      <c r="H342" s="59" t="n"/>
      <c r="I342" s="61">
        <f>IF(F342="","",IFERROR(INDEX(BaseIncomeItems[提成比例(%)],MATCH(F342,BaseIncomeItems[收支内容],0)),""))</f>
        <v/>
      </c>
      <c r="J342" s="62">
        <f>IF(G342="","",PRODUCT(G342,I342))</f>
        <v/>
      </c>
      <c r="K342" s="61">
        <f>IF(E342="","",IFERROR(INDEX(BaseIncomeAreas[合作分成比例(%)],MATCH(E342,BaseIncomeAreas[收入区域],0)),""))</f>
        <v/>
      </c>
      <c r="L342" s="62">
        <f>IF(G342="","",PRODUCT(G342,K342))</f>
        <v/>
      </c>
      <c r="M342" s="59" t="n"/>
      <c r="N342" s="59" t="n"/>
    </row>
    <row r="343" hidden="1" ht="23" customHeight="1">
      <c r="A343" s="72">
        <f>IF(COUNTA(E343:G343)=0,"",TODAY())</f>
        <v/>
      </c>
      <c r="B343" s="58">
        <f>IF(A343="","",YEAR(A343))</f>
        <v/>
      </c>
      <c r="C343" s="58">
        <f>IF(A343="","",MONTH(A343))</f>
        <v/>
      </c>
      <c r="D343" s="58">
        <f>IF(E343="","",IFERROR(INDEX(BaseIncomeAreas[收入类型],MATCH(E343,BaseIncomeAreas[收入区域],0)),""))</f>
        <v/>
      </c>
      <c r="E343" s="59" t="n"/>
      <c r="F343" s="59" t="n"/>
      <c r="G343" s="60" t="n"/>
      <c r="H343" s="59" t="n"/>
      <c r="I343" s="61">
        <f>IF(F343="","",IFERROR(INDEX(BaseIncomeItems[提成比例(%)],MATCH(F343,BaseIncomeItems[收支内容],0)),""))</f>
        <v/>
      </c>
      <c r="J343" s="62">
        <f>IF(G343="","",PRODUCT(G343,I343))</f>
        <v/>
      </c>
      <c r="K343" s="61">
        <f>IF(E343="","",IFERROR(INDEX(BaseIncomeAreas[合作分成比例(%)],MATCH(E343,BaseIncomeAreas[收入区域],0)),""))</f>
        <v/>
      </c>
      <c r="L343" s="62">
        <f>IF(G343="","",PRODUCT(G343,K343))</f>
        <v/>
      </c>
      <c r="M343" s="59" t="n"/>
      <c r="N343" s="59" t="n"/>
    </row>
    <row r="344" hidden="1" ht="23" customHeight="1">
      <c r="A344" s="72">
        <f>IF(COUNTA(E344:G344)=0,"",TODAY())</f>
        <v/>
      </c>
      <c r="B344" s="58">
        <f>IF(A344="","",YEAR(A344))</f>
        <v/>
      </c>
      <c r="C344" s="58">
        <f>IF(A344="","",MONTH(A344))</f>
        <v/>
      </c>
      <c r="D344" s="58">
        <f>IF(E344="","",IFERROR(INDEX(BaseIncomeAreas[收入类型],MATCH(E344,BaseIncomeAreas[收入区域],0)),""))</f>
        <v/>
      </c>
      <c r="E344" s="59" t="n"/>
      <c r="F344" s="59" t="n"/>
      <c r="G344" s="60" t="n"/>
      <c r="H344" s="59" t="n"/>
      <c r="I344" s="61">
        <f>IF(F344="","",IFERROR(INDEX(BaseIncomeItems[提成比例(%)],MATCH(F344,BaseIncomeItems[收支内容],0)),""))</f>
        <v/>
      </c>
      <c r="J344" s="62">
        <f>IF(G344="","",PRODUCT(G344,I344))</f>
        <v/>
      </c>
      <c r="K344" s="61">
        <f>IF(E344="","",IFERROR(INDEX(BaseIncomeAreas[合作分成比例(%)],MATCH(E344,BaseIncomeAreas[收入区域],0)),""))</f>
        <v/>
      </c>
      <c r="L344" s="62">
        <f>IF(G344="","",PRODUCT(G344,K344))</f>
        <v/>
      </c>
      <c r="M344" s="59" t="n"/>
      <c r="N344" s="59" t="n"/>
    </row>
    <row r="345" hidden="1" ht="23" customHeight="1">
      <c r="A345" s="72">
        <f>IF(COUNTA(E345:G345)=0,"",TODAY())</f>
        <v/>
      </c>
      <c r="B345" s="58">
        <f>IF(A345="","",YEAR(A345))</f>
        <v/>
      </c>
      <c r="C345" s="58">
        <f>IF(A345="","",MONTH(A345))</f>
        <v/>
      </c>
      <c r="D345" s="58">
        <f>IF(E345="","",IFERROR(INDEX(BaseIncomeAreas[收入类型],MATCH(E345,BaseIncomeAreas[收入区域],0)),""))</f>
        <v/>
      </c>
      <c r="E345" s="59" t="n"/>
      <c r="F345" s="59" t="n"/>
      <c r="G345" s="60" t="n"/>
      <c r="H345" s="59" t="n"/>
      <c r="I345" s="61">
        <f>IF(F345="","",IFERROR(INDEX(BaseIncomeItems[提成比例(%)],MATCH(F345,BaseIncomeItems[收支内容],0)),""))</f>
        <v/>
      </c>
      <c r="J345" s="62">
        <f>IF(G345="","",PRODUCT(G345,I345))</f>
        <v/>
      </c>
      <c r="K345" s="61">
        <f>IF(E345="","",IFERROR(INDEX(BaseIncomeAreas[合作分成比例(%)],MATCH(E345,BaseIncomeAreas[收入区域],0)),""))</f>
        <v/>
      </c>
      <c r="L345" s="62">
        <f>IF(G345="","",PRODUCT(G345,K345))</f>
        <v/>
      </c>
      <c r="M345" s="59" t="n"/>
      <c r="N345" s="59" t="n"/>
    </row>
    <row r="346" hidden="1" ht="23" customHeight="1">
      <c r="A346" s="72">
        <f>IF(COUNTA(E346:G346)=0,"",TODAY())</f>
        <v/>
      </c>
      <c r="B346" s="58">
        <f>IF(A346="","",YEAR(A346))</f>
        <v/>
      </c>
      <c r="C346" s="58">
        <f>IF(A346="","",MONTH(A346))</f>
        <v/>
      </c>
      <c r="D346" s="58">
        <f>IF(E346="","",IFERROR(INDEX(BaseIncomeAreas[收入类型],MATCH(E346,BaseIncomeAreas[收入区域],0)),""))</f>
        <v/>
      </c>
      <c r="E346" s="59" t="n"/>
      <c r="F346" s="59" t="n"/>
      <c r="G346" s="60" t="n"/>
      <c r="H346" s="59" t="n"/>
      <c r="I346" s="61">
        <f>IF(F346="","",IFERROR(INDEX(BaseIncomeItems[提成比例(%)],MATCH(F346,BaseIncomeItems[收支内容],0)),""))</f>
        <v/>
      </c>
      <c r="J346" s="62">
        <f>IF(G346="","",PRODUCT(G346,I346))</f>
        <v/>
      </c>
      <c r="K346" s="61">
        <f>IF(E346="","",IFERROR(INDEX(BaseIncomeAreas[合作分成比例(%)],MATCH(E346,BaseIncomeAreas[收入区域],0)),""))</f>
        <v/>
      </c>
      <c r="L346" s="62">
        <f>IF(G346="","",PRODUCT(G346,K346))</f>
        <v/>
      </c>
      <c r="M346" s="59" t="n"/>
      <c r="N346" s="59" t="n"/>
    </row>
    <row r="347" hidden="1" ht="23" customHeight="1">
      <c r="A347" s="72">
        <f>IF(COUNTA(E347:G347)=0,"",TODAY())</f>
        <v/>
      </c>
      <c r="B347" s="58">
        <f>IF(A347="","",YEAR(A347))</f>
        <v/>
      </c>
      <c r="C347" s="58">
        <f>IF(A347="","",MONTH(A347))</f>
        <v/>
      </c>
      <c r="D347" s="58">
        <f>IF(E347="","",IFERROR(INDEX(BaseIncomeAreas[收入类型],MATCH(E347,BaseIncomeAreas[收入区域],0)),""))</f>
        <v/>
      </c>
      <c r="E347" s="59" t="n"/>
      <c r="F347" s="59" t="n"/>
      <c r="G347" s="60" t="n"/>
      <c r="H347" s="59" t="n"/>
      <c r="I347" s="61">
        <f>IF(F347="","",IFERROR(INDEX(BaseIncomeItems[提成比例(%)],MATCH(F347,BaseIncomeItems[收支内容],0)),""))</f>
        <v/>
      </c>
      <c r="J347" s="62">
        <f>IF(G347="","",PRODUCT(G347,I347))</f>
        <v/>
      </c>
      <c r="K347" s="61">
        <f>IF(E347="","",IFERROR(INDEX(BaseIncomeAreas[合作分成比例(%)],MATCH(E347,BaseIncomeAreas[收入区域],0)),""))</f>
        <v/>
      </c>
      <c r="L347" s="62">
        <f>IF(G347="","",PRODUCT(G347,K347))</f>
        <v/>
      </c>
      <c r="M347" s="59" t="n"/>
      <c r="N347" s="59" t="n"/>
    </row>
    <row r="348" hidden="1" ht="23" customHeight="1">
      <c r="A348" s="72">
        <f>IF(COUNTA(E348:G348)=0,"",TODAY())</f>
        <v/>
      </c>
      <c r="B348" s="58">
        <f>IF(A348="","",YEAR(A348))</f>
        <v/>
      </c>
      <c r="C348" s="58">
        <f>IF(A348="","",MONTH(A348))</f>
        <v/>
      </c>
      <c r="D348" s="58">
        <f>IF(E348="","",IFERROR(INDEX(BaseIncomeAreas[收入类型],MATCH(E348,BaseIncomeAreas[收入区域],0)),""))</f>
        <v/>
      </c>
      <c r="E348" s="59" t="n"/>
      <c r="F348" s="59" t="n"/>
      <c r="G348" s="60" t="n"/>
      <c r="H348" s="59" t="n"/>
      <c r="I348" s="61">
        <f>IF(F348="","",IFERROR(INDEX(BaseIncomeItems[提成比例(%)],MATCH(F348,BaseIncomeItems[收支内容],0)),""))</f>
        <v/>
      </c>
      <c r="J348" s="62">
        <f>IF(G348="","",PRODUCT(G348,I348))</f>
        <v/>
      </c>
      <c r="K348" s="61">
        <f>IF(E348="","",IFERROR(INDEX(BaseIncomeAreas[合作分成比例(%)],MATCH(E348,BaseIncomeAreas[收入区域],0)),""))</f>
        <v/>
      </c>
      <c r="L348" s="62">
        <f>IF(G348="","",PRODUCT(G348,K348))</f>
        <v/>
      </c>
      <c r="M348" s="59" t="n"/>
      <c r="N348" s="59" t="n"/>
    </row>
    <row r="349" hidden="1" ht="23" customHeight="1">
      <c r="A349" s="72">
        <f>IF(COUNTA(E349:G349)=0,"",TODAY())</f>
        <v/>
      </c>
      <c r="B349" s="58">
        <f>IF(A349="","",YEAR(A349))</f>
        <v/>
      </c>
      <c r="C349" s="58">
        <f>IF(A349="","",MONTH(A349))</f>
        <v/>
      </c>
      <c r="D349" s="58">
        <f>IF(E349="","",IFERROR(INDEX(BaseIncomeAreas[收入类型],MATCH(E349,BaseIncomeAreas[收入区域],0)),""))</f>
        <v/>
      </c>
      <c r="E349" s="59" t="n"/>
      <c r="F349" s="59" t="n"/>
      <c r="G349" s="60" t="n"/>
      <c r="H349" s="59" t="n"/>
      <c r="I349" s="61">
        <f>IF(F349="","",IFERROR(INDEX(BaseIncomeItems[提成比例(%)],MATCH(F349,BaseIncomeItems[收支内容],0)),""))</f>
        <v/>
      </c>
      <c r="J349" s="62">
        <f>IF(G349="","",PRODUCT(G349,I349))</f>
        <v/>
      </c>
      <c r="K349" s="61">
        <f>IF(E349="","",IFERROR(INDEX(BaseIncomeAreas[合作分成比例(%)],MATCH(E349,BaseIncomeAreas[收入区域],0)),""))</f>
        <v/>
      </c>
      <c r="L349" s="62">
        <f>IF(G349="","",PRODUCT(G349,K349))</f>
        <v/>
      </c>
      <c r="M349" s="59" t="n"/>
      <c r="N349" s="59" t="n"/>
    </row>
    <row r="350" hidden="1" ht="23" customHeight="1">
      <c r="A350" s="72">
        <f>IF(COUNTA(E350:G350)=0,"",TODAY())</f>
        <v/>
      </c>
      <c r="B350" s="58">
        <f>IF(A350="","",YEAR(A350))</f>
        <v/>
      </c>
      <c r="C350" s="58">
        <f>IF(A350="","",MONTH(A350))</f>
        <v/>
      </c>
      <c r="D350" s="58">
        <f>IF(E350="","",IFERROR(INDEX(BaseIncomeAreas[收入类型],MATCH(E350,BaseIncomeAreas[收入区域],0)),""))</f>
        <v/>
      </c>
      <c r="E350" s="59" t="n"/>
      <c r="F350" s="59" t="n"/>
      <c r="G350" s="60" t="n"/>
      <c r="H350" s="59" t="n"/>
      <c r="I350" s="61">
        <f>IF(F350="","",IFERROR(INDEX(BaseIncomeItems[提成比例(%)],MATCH(F350,BaseIncomeItems[收支内容],0)),""))</f>
        <v/>
      </c>
      <c r="J350" s="62">
        <f>IF(G350="","",PRODUCT(G350,I350))</f>
        <v/>
      </c>
      <c r="K350" s="61">
        <f>IF(E350="","",IFERROR(INDEX(BaseIncomeAreas[合作分成比例(%)],MATCH(E350,BaseIncomeAreas[收入区域],0)),""))</f>
        <v/>
      </c>
      <c r="L350" s="62">
        <f>IF(G350="","",PRODUCT(G350,K350))</f>
        <v/>
      </c>
      <c r="M350" s="59" t="n"/>
      <c r="N350" s="59" t="n"/>
    </row>
    <row r="351" hidden="1" ht="23" customHeight="1">
      <c r="A351" s="72">
        <f>IF(COUNTA(E351:G351)=0,"",TODAY())</f>
        <v/>
      </c>
      <c r="B351" s="58">
        <f>IF(A351="","",YEAR(A351))</f>
        <v/>
      </c>
      <c r="C351" s="58">
        <f>IF(A351="","",MONTH(A351))</f>
        <v/>
      </c>
      <c r="D351" s="58">
        <f>IF(E351="","",IFERROR(INDEX(BaseIncomeAreas[收入类型],MATCH(E351,BaseIncomeAreas[收入区域],0)),""))</f>
        <v/>
      </c>
      <c r="E351" s="59" t="n"/>
      <c r="F351" s="59" t="n"/>
      <c r="G351" s="60" t="n"/>
      <c r="H351" s="59" t="n"/>
      <c r="I351" s="61">
        <f>IF(F351="","",IFERROR(INDEX(BaseIncomeItems[提成比例(%)],MATCH(F351,BaseIncomeItems[收支内容],0)),""))</f>
        <v/>
      </c>
      <c r="J351" s="62">
        <f>IF(G351="","",PRODUCT(G351,I351))</f>
        <v/>
      </c>
      <c r="K351" s="61">
        <f>IF(E351="","",IFERROR(INDEX(BaseIncomeAreas[合作分成比例(%)],MATCH(E351,BaseIncomeAreas[收入区域],0)),""))</f>
        <v/>
      </c>
      <c r="L351" s="62">
        <f>IF(G351="","",PRODUCT(G351,K351))</f>
        <v/>
      </c>
      <c r="M351" s="59" t="n"/>
      <c r="N351" s="59" t="n"/>
    </row>
    <row r="352" hidden="1" ht="23" customHeight="1">
      <c r="A352" s="72">
        <f>IF(COUNTA(E352:G352)=0,"",TODAY())</f>
        <v/>
      </c>
      <c r="B352" s="58">
        <f>IF(A352="","",YEAR(A352))</f>
        <v/>
      </c>
      <c r="C352" s="58">
        <f>IF(A352="","",MONTH(A352))</f>
        <v/>
      </c>
      <c r="D352" s="58">
        <f>IF(E352="","",IFERROR(INDEX(BaseIncomeAreas[收入类型],MATCH(E352,BaseIncomeAreas[收入区域],0)),""))</f>
        <v/>
      </c>
      <c r="E352" s="59" t="n"/>
      <c r="F352" s="59" t="n"/>
      <c r="G352" s="60" t="n"/>
      <c r="H352" s="59" t="n"/>
      <c r="I352" s="61">
        <f>IF(F352="","",IFERROR(INDEX(BaseIncomeItems[提成比例(%)],MATCH(F352,BaseIncomeItems[收支内容],0)),""))</f>
        <v/>
      </c>
      <c r="J352" s="62">
        <f>IF(G352="","",PRODUCT(G352,I352))</f>
        <v/>
      </c>
      <c r="K352" s="61">
        <f>IF(E352="","",IFERROR(INDEX(BaseIncomeAreas[合作分成比例(%)],MATCH(E352,BaseIncomeAreas[收入区域],0)),""))</f>
        <v/>
      </c>
      <c r="L352" s="62">
        <f>IF(G352="","",PRODUCT(G352,K352))</f>
        <v/>
      </c>
      <c r="M352" s="59" t="n"/>
      <c r="N352" s="59" t="n"/>
    </row>
    <row r="353" hidden="1" ht="23" customHeight="1">
      <c r="A353" s="72">
        <f>IF(COUNTA(E353:G353)=0,"",TODAY())</f>
        <v/>
      </c>
      <c r="B353" s="58">
        <f>IF(A353="","",YEAR(A353))</f>
        <v/>
      </c>
      <c r="C353" s="58">
        <f>IF(A353="","",MONTH(A353))</f>
        <v/>
      </c>
      <c r="D353" s="58">
        <f>IF(E353="","",IFERROR(INDEX(BaseIncomeAreas[收入类型],MATCH(E353,BaseIncomeAreas[收入区域],0)),""))</f>
        <v/>
      </c>
      <c r="E353" s="59" t="n"/>
      <c r="F353" s="59" t="n"/>
      <c r="G353" s="60" t="n"/>
      <c r="H353" s="59" t="n"/>
      <c r="I353" s="61">
        <f>IF(F353="","",IFERROR(INDEX(BaseIncomeItems[提成比例(%)],MATCH(F353,BaseIncomeItems[收支内容],0)),""))</f>
        <v/>
      </c>
      <c r="J353" s="62">
        <f>IF(G353="","",PRODUCT(G353,I353))</f>
        <v/>
      </c>
      <c r="K353" s="61">
        <f>IF(E353="","",IFERROR(INDEX(BaseIncomeAreas[合作分成比例(%)],MATCH(E353,BaseIncomeAreas[收入区域],0)),""))</f>
        <v/>
      </c>
      <c r="L353" s="62">
        <f>IF(G353="","",PRODUCT(G353,K353))</f>
        <v/>
      </c>
      <c r="M353" s="59" t="n"/>
      <c r="N353" s="59" t="n"/>
    </row>
    <row r="354" hidden="1" ht="23" customHeight="1">
      <c r="A354" s="72">
        <f>IF(COUNTA(E354:G354)=0,"",TODAY())</f>
        <v/>
      </c>
      <c r="B354" s="58">
        <f>IF(A354="","",YEAR(A354))</f>
        <v/>
      </c>
      <c r="C354" s="58">
        <f>IF(A354="","",MONTH(A354))</f>
        <v/>
      </c>
      <c r="D354" s="58">
        <f>IF(E354="","",IFERROR(INDEX(BaseIncomeAreas[收入类型],MATCH(E354,BaseIncomeAreas[收入区域],0)),""))</f>
        <v/>
      </c>
      <c r="E354" s="59" t="n"/>
      <c r="F354" s="59" t="n"/>
      <c r="G354" s="60" t="n"/>
      <c r="H354" s="59" t="n"/>
      <c r="I354" s="61">
        <f>IF(F354="","",IFERROR(INDEX(BaseIncomeItems[提成比例(%)],MATCH(F354,BaseIncomeItems[收支内容],0)),""))</f>
        <v/>
      </c>
      <c r="J354" s="62">
        <f>IF(G354="","",PRODUCT(G354,I354))</f>
        <v/>
      </c>
      <c r="K354" s="61">
        <f>IF(E354="","",IFERROR(INDEX(BaseIncomeAreas[合作分成比例(%)],MATCH(E354,BaseIncomeAreas[收入区域],0)),""))</f>
        <v/>
      </c>
      <c r="L354" s="62">
        <f>IF(G354="","",PRODUCT(G354,K354))</f>
        <v/>
      </c>
      <c r="M354" s="59" t="n"/>
      <c r="N354" s="59" t="n"/>
    </row>
    <row r="355" hidden="1" ht="23" customHeight="1">
      <c r="A355" s="72">
        <f>IF(COUNTA(E355:G355)=0,"",TODAY())</f>
        <v/>
      </c>
      <c r="B355" s="58">
        <f>IF(A355="","",YEAR(A355))</f>
        <v/>
      </c>
      <c r="C355" s="58">
        <f>IF(A355="","",MONTH(A355))</f>
        <v/>
      </c>
      <c r="D355" s="58">
        <f>IF(E355="","",IFERROR(INDEX(BaseIncomeAreas[收入类型],MATCH(E355,BaseIncomeAreas[收入区域],0)),""))</f>
        <v/>
      </c>
      <c r="E355" s="59" t="n"/>
      <c r="F355" s="59" t="n"/>
      <c r="G355" s="60" t="n"/>
      <c r="H355" s="59" t="n"/>
      <c r="I355" s="61">
        <f>IF(F355="","",IFERROR(INDEX(BaseIncomeItems[提成比例(%)],MATCH(F355,BaseIncomeItems[收支内容],0)),""))</f>
        <v/>
      </c>
      <c r="J355" s="62">
        <f>IF(G355="","",PRODUCT(G355,I355))</f>
        <v/>
      </c>
      <c r="K355" s="61">
        <f>IF(E355="","",IFERROR(INDEX(BaseIncomeAreas[合作分成比例(%)],MATCH(E355,BaseIncomeAreas[收入区域],0)),""))</f>
        <v/>
      </c>
      <c r="L355" s="62">
        <f>IF(G355="","",PRODUCT(G355,K355))</f>
        <v/>
      </c>
      <c r="M355" s="59" t="n"/>
      <c r="N355" s="59" t="n"/>
    </row>
    <row r="356" hidden="1" ht="23" customHeight="1">
      <c r="A356" s="72">
        <f>IF(COUNTA(E356:G356)=0,"",TODAY())</f>
        <v/>
      </c>
      <c r="B356" s="58">
        <f>IF(A356="","",YEAR(A356))</f>
        <v/>
      </c>
      <c r="C356" s="58">
        <f>IF(A356="","",MONTH(A356))</f>
        <v/>
      </c>
      <c r="D356" s="58">
        <f>IF(E356="","",IFERROR(INDEX(BaseIncomeAreas[收入类型],MATCH(E356,BaseIncomeAreas[收入区域],0)),""))</f>
        <v/>
      </c>
      <c r="E356" s="59" t="n"/>
      <c r="F356" s="59" t="n"/>
      <c r="G356" s="60" t="n"/>
      <c r="H356" s="59" t="n"/>
      <c r="I356" s="61">
        <f>IF(F356="","",IFERROR(INDEX(BaseIncomeItems[提成比例(%)],MATCH(F356,BaseIncomeItems[收支内容],0)),""))</f>
        <v/>
      </c>
      <c r="J356" s="62">
        <f>IF(G356="","",PRODUCT(G356,I356))</f>
        <v/>
      </c>
      <c r="K356" s="61">
        <f>IF(E356="","",IFERROR(INDEX(BaseIncomeAreas[合作分成比例(%)],MATCH(E356,BaseIncomeAreas[收入区域],0)),""))</f>
        <v/>
      </c>
      <c r="L356" s="62">
        <f>IF(G356="","",PRODUCT(G356,K356))</f>
        <v/>
      </c>
      <c r="M356" s="59" t="n"/>
      <c r="N356" s="59" t="n"/>
    </row>
    <row r="357" hidden="1" ht="23" customHeight="1">
      <c r="A357" s="72">
        <f>IF(COUNTA(E357:G357)=0,"",TODAY())</f>
        <v/>
      </c>
      <c r="B357" s="58">
        <f>IF(A357="","",YEAR(A357))</f>
        <v/>
      </c>
      <c r="C357" s="58">
        <f>IF(A357="","",MONTH(A357))</f>
        <v/>
      </c>
      <c r="D357" s="58">
        <f>IF(E357="","",IFERROR(INDEX(BaseIncomeAreas[收入类型],MATCH(E357,BaseIncomeAreas[收入区域],0)),""))</f>
        <v/>
      </c>
      <c r="E357" s="59" t="n"/>
      <c r="F357" s="59" t="n"/>
      <c r="G357" s="60" t="n"/>
      <c r="H357" s="59" t="n"/>
      <c r="I357" s="61">
        <f>IF(F357="","",IFERROR(INDEX(BaseIncomeItems[提成比例(%)],MATCH(F357,BaseIncomeItems[收支内容],0)),""))</f>
        <v/>
      </c>
      <c r="J357" s="62">
        <f>IF(G357="","",PRODUCT(G357,I357))</f>
        <v/>
      </c>
      <c r="K357" s="61">
        <f>IF(E357="","",IFERROR(INDEX(BaseIncomeAreas[合作分成比例(%)],MATCH(E357,BaseIncomeAreas[收入区域],0)),""))</f>
        <v/>
      </c>
      <c r="L357" s="62">
        <f>IF(G357="","",PRODUCT(G357,K357))</f>
        <v/>
      </c>
      <c r="M357" s="59" t="n"/>
      <c r="N357" s="59" t="n"/>
    </row>
    <row r="358" hidden="1" ht="23" customHeight="1">
      <c r="A358" s="72">
        <f>IF(COUNTA(E358:G358)=0,"",TODAY())</f>
        <v/>
      </c>
      <c r="B358" s="58">
        <f>IF(A358="","",YEAR(A358))</f>
        <v/>
      </c>
      <c r="C358" s="58">
        <f>IF(A358="","",MONTH(A358))</f>
        <v/>
      </c>
      <c r="D358" s="58">
        <f>IF(E358="","",IFERROR(INDEX(BaseIncomeAreas[收入类型],MATCH(E358,BaseIncomeAreas[收入区域],0)),""))</f>
        <v/>
      </c>
      <c r="E358" s="59" t="n"/>
      <c r="F358" s="59" t="n"/>
      <c r="G358" s="60" t="n"/>
      <c r="H358" s="59" t="n"/>
      <c r="I358" s="61">
        <f>IF(F358="","",IFERROR(INDEX(BaseIncomeItems[提成比例(%)],MATCH(F358,BaseIncomeItems[收支内容],0)),""))</f>
        <v/>
      </c>
      <c r="J358" s="62">
        <f>IF(G358="","",PRODUCT(G358,I358))</f>
        <v/>
      </c>
      <c r="K358" s="61">
        <f>IF(E358="","",IFERROR(INDEX(BaseIncomeAreas[合作分成比例(%)],MATCH(E358,BaseIncomeAreas[收入区域],0)),""))</f>
        <v/>
      </c>
      <c r="L358" s="62">
        <f>IF(G358="","",PRODUCT(G358,K358))</f>
        <v/>
      </c>
      <c r="M358" s="59" t="n"/>
      <c r="N358" s="59" t="n"/>
    </row>
    <row r="359" hidden="1" ht="23" customHeight="1">
      <c r="A359" s="72">
        <f>IF(COUNTA(E359:G359)=0,"",TODAY())</f>
        <v/>
      </c>
      <c r="B359" s="58">
        <f>IF(A359="","",YEAR(A359))</f>
        <v/>
      </c>
      <c r="C359" s="58">
        <f>IF(A359="","",MONTH(A359))</f>
        <v/>
      </c>
      <c r="D359" s="58">
        <f>IF(E359="","",IFERROR(INDEX(BaseIncomeAreas[收入类型],MATCH(E359,BaseIncomeAreas[收入区域],0)),""))</f>
        <v/>
      </c>
      <c r="E359" s="59" t="n"/>
      <c r="F359" s="59" t="n"/>
      <c r="G359" s="60" t="n"/>
      <c r="H359" s="59" t="n"/>
      <c r="I359" s="61">
        <f>IF(F359="","",IFERROR(INDEX(BaseIncomeItems[提成比例(%)],MATCH(F359,BaseIncomeItems[收支内容],0)),""))</f>
        <v/>
      </c>
      <c r="J359" s="62">
        <f>IF(G359="","",PRODUCT(G359,I359))</f>
        <v/>
      </c>
      <c r="K359" s="61">
        <f>IF(E359="","",IFERROR(INDEX(BaseIncomeAreas[合作分成比例(%)],MATCH(E359,BaseIncomeAreas[收入区域],0)),""))</f>
        <v/>
      </c>
      <c r="L359" s="62">
        <f>IF(G359="","",PRODUCT(G359,K359))</f>
        <v/>
      </c>
      <c r="M359" s="59" t="n"/>
      <c r="N359" s="59" t="n"/>
    </row>
    <row r="360" hidden="1" ht="23" customHeight="1">
      <c r="A360" s="72">
        <f>IF(COUNTA(E360:G360)=0,"",TODAY())</f>
        <v/>
      </c>
      <c r="B360" s="58">
        <f>IF(A360="","",YEAR(A360))</f>
        <v/>
      </c>
      <c r="C360" s="58">
        <f>IF(A360="","",MONTH(A360))</f>
        <v/>
      </c>
      <c r="D360" s="58">
        <f>IF(E360="","",IFERROR(INDEX(BaseIncomeAreas[收入类型],MATCH(E360,BaseIncomeAreas[收入区域],0)),""))</f>
        <v/>
      </c>
      <c r="E360" s="59" t="n"/>
      <c r="F360" s="59" t="n"/>
      <c r="G360" s="60" t="n"/>
      <c r="H360" s="59" t="n"/>
      <c r="I360" s="61">
        <f>IF(F360="","",IFERROR(INDEX(BaseIncomeItems[提成比例(%)],MATCH(F360,BaseIncomeItems[收支内容],0)),""))</f>
        <v/>
      </c>
      <c r="J360" s="62">
        <f>IF(G360="","",PRODUCT(G360,I360))</f>
        <v/>
      </c>
      <c r="K360" s="61">
        <f>IF(E360="","",IFERROR(INDEX(BaseIncomeAreas[合作分成比例(%)],MATCH(E360,BaseIncomeAreas[收入区域],0)),""))</f>
        <v/>
      </c>
      <c r="L360" s="62">
        <f>IF(G360="","",PRODUCT(G360,K360))</f>
        <v/>
      </c>
      <c r="M360" s="59" t="n"/>
      <c r="N360" s="59" t="n"/>
    </row>
    <row r="361" hidden="1" ht="23" customHeight="1">
      <c r="A361" s="72">
        <f>IF(COUNTA(E361:G361)=0,"",TODAY())</f>
        <v/>
      </c>
      <c r="B361" s="58">
        <f>IF(A361="","",YEAR(A361))</f>
        <v/>
      </c>
      <c r="C361" s="58">
        <f>IF(A361="","",MONTH(A361))</f>
        <v/>
      </c>
      <c r="D361" s="58">
        <f>IF(E361="","",IFERROR(INDEX(BaseIncomeAreas[收入类型],MATCH(E361,BaseIncomeAreas[收入区域],0)),""))</f>
        <v/>
      </c>
      <c r="E361" s="59" t="n"/>
      <c r="F361" s="59" t="n"/>
      <c r="G361" s="60" t="n"/>
      <c r="H361" s="59" t="n"/>
      <c r="I361" s="61">
        <f>IF(F361="","",IFERROR(INDEX(BaseIncomeItems[提成比例(%)],MATCH(F361,BaseIncomeItems[收支内容],0)),""))</f>
        <v/>
      </c>
      <c r="J361" s="62">
        <f>IF(G361="","",PRODUCT(G361,I361))</f>
        <v/>
      </c>
      <c r="K361" s="61">
        <f>IF(E361="","",IFERROR(INDEX(BaseIncomeAreas[合作分成比例(%)],MATCH(E361,BaseIncomeAreas[收入区域],0)),""))</f>
        <v/>
      </c>
      <c r="L361" s="62">
        <f>IF(G361="","",PRODUCT(G361,K361))</f>
        <v/>
      </c>
      <c r="M361" s="59" t="n"/>
      <c r="N361" s="59" t="n"/>
    </row>
    <row r="362" hidden="1" ht="23" customHeight="1">
      <c r="A362" s="72">
        <f>IF(COUNTA(E362:G362)=0,"",TODAY())</f>
        <v/>
      </c>
      <c r="B362" s="58">
        <f>IF(A362="","",YEAR(A362))</f>
        <v/>
      </c>
      <c r="C362" s="58">
        <f>IF(A362="","",MONTH(A362))</f>
        <v/>
      </c>
      <c r="D362" s="58">
        <f>IF(E362="","",IFERROR(INDEX(BaseIncomeAreas[收入类型],MATCH(E362,BaseIncomeAreas[收入区域],0)),""))</f>
        <v/>
      </c>
      <c r="E362" s="59" t="n"/>
      <c r="F362" s="59" t="n"/>
      <c r="G362" s="60" t="n"/>
      <c r="H362" s="59" t="n"/>
      <c r="I362" s="61">
        <f>IF(F362="","",IFERROR(INDEX(BaseIncomeItems[提成比例(%)],MATCH(F362,BaseIncomeItems[收支内容],0)),""))</f>
        <v/>
      </c>
      <c r="J362" s="62">
        <f>IF(G362="","",PRODUCT(G362,I362))</f>
        <v/>
      </c>
      <c r="K362" s="61">
        <f>IF(E362="","",IFERROR(INDEX(BaseIncomeAreas[合作分成比例(%)],MATCH(E362,BaseIncomeAreas[收入区域],0)),""))</f>
        <v/>
      </c>
      <c r="L362" s="62">
        <f>IF(G362="","",PRODUCT(G362,K362))</f>
        <v/>
      </c>
      <c r="M362" s="59" t="n"/>
      <c r="N362" s="59" t="n"/>
    </row>
    <row r="363" hidden="1" ht="23" customHeight="1">
      <c r="A363" s="72">
        <f>IF(COUNTA(E363:G363)=0,"",TODAY())</f>
        <v/>
      </c>
      <c r="B363" s="58">
        <f>IF(A363="","",YEAR(A363))</f>
        <v/>
      </c>
      <c r="C363" s="58">
        <f>IF(A363="","",MONTH(A363))</f>
        <v/>
      </c>
      <c r="D363" s="58">
        <f>IF(E363="","",IFERROR(INDEX(BaseIncomeAreas[收入类型],MATCH(E363,BaseIncomeAreas[收入区域],0)),""))</f>
        <v/>
      </c>
      <c r="E363" s="59" t="n"/>
      <c r="F363" s="59" t="n"/>
      <c r="G363" s="60" t="n"/>
      <c r="H363" s="59" t="n"/>
      <c r="I363" s="61">
        <f>IF(F363="","",IFERROR(INDEX(BaseIncomeItems[提成比例(%)],MATCH(F363,BaseIncomeItems[收支内容],0)),""))</f>
        <v/>
      </c>
      <c r="J363" s="62">
        <f>IF(G363="","",PRODUCT(G363,I363))</f>
        <v/>
      </c>
      <c r="K363" s="61">
        <f>IF(E363="","",IFERROR(INDEX(BaseIncomeAreas[合作分成比例(%)],MATCH(E363,BaseIncomeAreas[收入区域],0)),""))</f>
        <v/>
      </c>
      <c r="L363" s="62">
        <f>IF(G363="","",PRODUCT(G363,K363))</f>
        <v/>
      </c>
      <c r="M363" s="59" t="n"/>
      <c r="N363" s="59" t="n"/>
    </row>
    <row r="364" hidden="1" ht="23" customHeight="1">
      <c r="A364" s="72">
        <f>IF(COUNTA(E364:G364)=0,"",TODAY())</f>
        <v/>
      </c>
      <c r="B364" s="58">
        <f>IF(A364="","",YEAR(A364))</f>
        <v/>
      </c>
      <c r="C364" s="58">
        <f>IF(A364="","",MONTH(A364))</f>
        <v/>
      </c>
      <c r="D364" s="58">
        <f>IF(E364="","",IFERROR(INDEX(BaseIncomeAreas[收入类型],MATCH(E364,BaseIncomeAreas[收入区域],0)),""))</f>
        <v/>
      </c>
      <c r="E364" s="59" t="n"/>
      <c r="F364" s="59" t="n"/>
      <c r="G364" s="60" t="n"/>
      <c r="H364" s="59" t="n"/>
      <c r="I364" s="61">
        <f>IF(F364="","",IFERROR(INDEX(BaseIncomeItems[提成比例(%)],MATCH(F364,BaseIncomeItems[收支内容],0)),""))</f>
        <v/>
      </c>
      <c r="J364" s="62">
        <f>IF(G364="","",PRODUCT(G364,I364))</f>
        <v/>
      </c>
      <c r="K364" s="61">
        <f>IF(E364="","",IFERROR(INDEX(BaseIncomeAreas[合作分成比例(%)],MATCH(E364,BaseIncomeAreas[收入区域],0)),""))</f>
        <v/>
      </c>
      <c r="L364" s="62">
        <f>IF(G364="","",PRODUCT(G364,K364))</f>
        <v/>
      </c>
      <c r="M364" s="59" t="n"/>
      <c r="N364" s="59" t="n"/>
    </row>
    <row r="365" hidden="1" ht="23" customHeight="1">
      <c r="A365" s="72">
        <f>IF(COUNTA(E365:G365)=0,"",TODAY())</f>
        <v/>
      </c>
      <c r="B365" s="58">
        <f>IF(A365="","",YEAR(A365))</f>
        <v/>
      </c>
      <c r="C365" s="58">
        <f>IF(A365="","",MONTH(A365))</f>
        <v/>
      </c>
      <c r="D365" s="58">
        <f>IF(E365="","",IFERROR(INDEX(BaseIncomeAreas[收入类型],MATCH(E365,BaseIncomeAreas[收入区域],0)),""))</f>
        <v/>
      </c>
      <c r="E365" s="59" t="n"/>
      <c r="F365" s="59" t="n"/>
      <c r="G365" s="60" t="n"/>
      <c r="H365" s="59" t="n"/>
      <c r="I365" s="61">
        <f>IF(F365="","",IFERROR(INDEX(BaseIncomeItems[提成比例(%)],MATCH(F365,BaseIncomeItems[收支内容],0)),""))</f>
        <v/>
      </c>
      <c r="J365" s="62">
        <f>IF(G365="","",PRODUCT(G365,I365))</f>
        <v/>
      </c>
      <c r="K365" s="61">
        <f>IF(E365="","",IFERROR(INDEX(BaseIncomeAreas[合作分成比例(%)],MATCH(E365,BaseIncomeAreas[收入区域],0)),""))</f>
        <v/>
      </c>
      <c r="L365" s="62">
        <f>IF(G365="","",PRODUCT(G365,K365))</f>
        <v/>
      </c>
      <c r="M365" s="59" t="n"/>
      <c r="N365" s="59" t="n"/>
    </row>
    <row r="366" hidden="1" ht="23" customHeight="1">
      <c r="A366" s="72">
        <f>IF(COUNTA(E366:G366)=0,"",TODAY())</f>
        <v/>
      </c>
      <c r="B366" s="58">
        <f>IF(A366="","",YEAR(A366))</f>
        <v/>
      </c>
      <c r="C366" s="58">
        <f>IF(A366="","",MONTH(A366))</f>
        <v/>
      </c>
      <c r="D366" s="58">
        <f>IF(E366="","",IFERROR(INDEX(BaseIncomeAreas[收入类型],MATCH(E366,BaseIncomeAreas[收入区域],0)),""))</f>
        <v/>
      </c>
      <c r="E366" s="59" t="n"/>
      <c r="F366" s="59" t="n"/>
      <c r="G366" s="60" t="n"/>
      <c r="H366" s="59" t="n"/>
      <c r="I366" s="61">
        <f>IF(F366="","",IFERROR(INDEX(BaseIncomeItems[提成比例(%)],MATCH(F366,BaseIncomeItems[收支内容],0)),""))</f>
        <v/>
      </c>
      <c r="J366" s="62">
        <f>IF(G366="","",PRODUCT(G366,I366))</f>
        <v/>
      </c>
      <c r="K366" s="61">
        <f>IF(E366="","",IFERROR(INDEX(BaseIncomeAreas[合作分成比例(%)],MATCH(E366,BaseIncomeAreas[收入区域],0)),""))</f>
        <v/>
      </c>
      <c r="L366" s="62">
        <f>IF(G366="","",PRODUCT(G366,K366))</f>
        <v/>
      </c>
      <c r="M366" s="59" t="n"/>
      <c r="N366" s="59" t="n"/>
    </row>
    <row r="367" hidden="1" ht="23" customHeight="1">
      <c r="A367" s="72">
        <f>IF(COUNTA(E367:G367)=0,"",TODAY())</f>
        <v/>
      </c>
      <c r="B367" s="58">
        <f>IF(A367="","",YEAR(A367))</f>
        <v/>
      </c>
      <c r="C367" s="58">
        <f>IF(A367="","",MONTH(A367))</f>
        <v/>
      </c>
      <c r="D367" s="58">
        <f>IF(E367="","",IFERROR(INDEX(BaseIncomeAreas[收入类型],MATCH(E367,BaseIncomeAreas[收入区域],0)),""))</f>
        <v/>
      </c>
      <c r="E367" s="59" t="n"/>
      <c r="F367" s="59" t="n"/>
      <c r="G367" s="60" t="n"/>
      <c r="H367" s="59" t="n"/>
      <c r="I367" s="61">
        <f>IF(F367="","",IFERROR(INDEX(BaseIncomeItems[提成比例(%)],MATCH(F367,BaseIncomeItems[收支内容],0)),""))</f>
        <v/>
      </c>
      <c r="J367" s="62">
        <f>IF(G367="","",PRODUCT(G367,I367))</f>
        <v/>
      </c>
      <c r="K367" s="61">
        <f>IF(E367="","",IFERROR(INDEX(BaseIncomeAreas[合作分成比例(%)],MATCH(E367,BaseIncomeAreas[收入区域],0)),""))</f>
        <v/>
      </c>
      <c r="L367" s="62">
        <f>IF(G367="","",PRODUCT(G367,K367))</f>
        <v/>
      </c>
      <c r="M367" s="59" t="n"/>
      <c r="N367" s="59" t="n"/>
    </row>
    <row r="368" hidden="1" ht="23" customHeight="1">
      <c r="A368" s="72">
        <f>IF(COUNTA(E368:G368)=0,"",TODAY())</f>
        <v/>
      </c>
      <c r="B368" s="58">
        <f>IF(A368="","",YEAR(A368))</f>
        <v/>
      </c>
      <c r="C368" s="58">
        <f>IF(A368="","",MONTH(A368))</f>
        <v/>
      </c>
      <c r="D368" s="58">
        <f>IF(E368="","",IFERROR(INDEX(BaseIncomeAreas[收入类型],MATCH(E368,BaseIncomeAreas[收入区域],0)),""))</f>
        <v/>
      </c>
      <c r="E368" s="59" t="n"/>
      <c r="F368" s="59" t="n"/>
      <c r="G368" s="60" t="n"/>
      <c r="H368" s="59" t="n"/>
      <c r="I368" s="61">
        <f>IF(F368="","",IFERROR(INDEX(BaseIncomeItems[提成比例(%)],MATCH(F368,BaseIncomeItems[收支内容],0)),""))</f>
        <v/>
      </c>
      <c r="J368" s="62">
        <f>IF(G368="","",PRODUCT(G368,I368))</f>
        <v/>
      </c>
      <c r="K368" s="61">
        <f>IF(E368="","",IFERROR(INDEX(BaseIncomeAreas[合作分成比例(%)],MATCH(E368,BaseIncomeAreas[收入区域],0)),""))</f>
        <v/>
      </c>
      <c r="L368" s="62">
        <f>IF(G368="","",PRODUCT(G368,K368))</f>
        <v/>
      </c>
      <c r="M368" s="59" t="n"/>
      <c r="N368" s="59" t="n"/>
    </row>
    <row r="369" hidden="1" ht="23" customHeight="1">
      <c r="A369" s="72">
        <f>IF(COUNTA(E369:G369)=0,"",TODAY())</f>
        <v/>
      </c>
      <c r="B369" s="58">
        <f>IF(A369="","",YEAR(A369))</f>
        <v/>
      </c>
      <c r="C369" s="58">
        <f>IF(A369="","",MONTH(A369))</f>
        <v/>
      </c>
      <c r="D369" s="58">
        <f>IF(E369="","",IFERROR(INDEX(BaseIncomeAreas[收入类型],MATCH(E369,BaseIncomeAreas[收入区域],0)),""))</f>
        <v/>
      </c>
      <c r="E369" s="59" t="n"/>
      <c r="F369" s="59" t="n"/>
      <c r="G369" s="60" t="n"/>
      <c r="H369" s="59" t="n"/>
      <c r="I369" s="61">
        <f>IF(F369="","",IFERROR(INDEX(BaseIncomeItems[提成比例(%)],MATCH(F369,BaseIncomeItems[收支内容],0)),""))</f>
        <v/>
      </c>
      <c r="J369" s="62">
        <f>IF(G369="","",PRODUCT(G369,I369))</f>
        <v/>
      </c>
      <c r="K369" s="61">
        <f>IF(E369="","",IFERROR(INDEX(BaseIncomeAreas[合作分成比例(%)],MATCH(E369,BaseIncomeAreas[收入区域],0)),""))</f>
        <v/>
      </c>
      <c r="L369" s="62">
        <f>IF(G369="","",PRODUCT(G369,K369))</f>
        <v/>
      </c>
      <c r="M369" s="59" t="n"/>
      <c r="N369" s="59" t="n"/>
    </row>
    <row r="370" hidden="1" ht="23" customHeight="1">
      <c r="A370" s="72">
        <f>IF(COUNTA(E370:G370)=0,"",TODAY())</f>
        <v/>
      </c>
      <c r="B370" s="58">
        <f>IF(A370="","",YEAR(A370))</f>
        <v/>
      </c>
      <c r="C370" s="58">
        <f>IF(A370="","",MONTH(A370))</f>
        <v/>
      </c>
      <c r="D370" s="58">
        <f>IF(E370="","",IFERROR(INDEX(BaseIncomeAreas[收入类型],MATCH(E370,BaseIncomeAreas[收入区域],0)),""))</f>
        <v/>
      </c>
      <c r="E370" s="59" t="n"/>
      <c r="F370" s="59" t="n"/>
      <c r="G370" s="60" t="n"/>
      <c r="H370" s="59" t="n"/>
      <c r="I370" s="61">
        <f>IF(F370="","",IFERROR(INDEX(BaseIncomeItems[提成比例(%)],MATCH(F370,BaseIncomeItems[收支内容],0)),""))</f>
        <v/>
      </c>
      <c r="J370" s="62">
        <f>IF(G370="","",PRODUCT(G370,I370))</f>
        <v/>
      </c>
      <c r="K370" s="61">
        <f>IF(E370="","",IFERROR(INDEX(BaseIncomeAreas[合作分成比例(%)],MATCH(E370,BaseIncomeAreas[收入区域],0)),""))</f>
        <v/>
      </c>
      <c r="L370" s="62">
        <f>IF(G370="","",PRODUCT(G370,K370))</f>
        <v/>
      </c>
      <c r="M370" s="59" t="n"/>
      <c r="N370" s="59" t="n"/>
    </row>
    <row r="371" hidden="1" ht="23" customHeight="1">
      <c r="A371" s="72">
        <f>IF(COUNTA(E371:G371)=0,"",TODAY())</f>
        <v/>
      </c>
      <c r="B371" s="58">
        <f>IF(A371="","",YEAR(A371))</f>
        <v/>
      </c>
      <c r="C371" s="58">
        <f>IF(A371="","",MONTH(A371))</f>
        <v/>
      </c>
      <c r="D371" s="58">
        <f>IF(E371="","",IFERROR(INDEX(BaseIncomeAreas[收入类型],MATCH(E371,BaseIncomeAreas[收入区域],0)),""))</f>
        <v/>
      </c>
      <c r="E371" s="59" t="n"/>
      <c r="F371" s="59" t="n"/>
      <c r="G371" s="60" t="n"/>
      <c r="H371" s="59" t="n"/>
      <c r="I371" s="61">
        <f>IF(F371="","",IFERROR(INDEX(BaseIncomeItems[提成比例(%)],MATCH(F371,BaseIncomeItems[收支内容],0)),""))</f>
        <v/>
      </c>
      <c r="J371" s="62">
        <f>IF(G371="","",PRODUCT(G371,I371))</f>
        <v/>
      </c>
      <c r="K371" s="61">
        <f>IF(E371="","",IFERROR(INDEX(BaseIncomeAreas[合作分成比例(%)],MATCH(E371,BaseIncomeAreas[收入区域],0)),""))</f>
        <v/>
      </c>
      <c r="L371" s="62">
        <f>IF(G371="","",PRODUCT(G371,K371))</f>
        <v/>
      </c>
      <c r="M371" s="59" t="n"/>
      <c r="N371" s="59" t="n"/>
    </row>
    <row r="372" hidden="1" ht="23" customHeight="1">
      <c r="A372" s="72">
        <f>IF(COUNTA(E372:G372)=0,"",TODAY())</f>
        <v/>
      </c>
      <c r="B372" s="58">
        <f>IF(A372="","",YEAR(A372))</f>
        <v/>
      </c>
      <c r="C372" s="58">
        <f>IF(A372="","",MONTH(A372))</f>
        <v/>
      </c>
      <c r="D372" s="58">
        <f>IF(E372="","",IFERROR(INDEX(BaseIncomeAreas[收入类型],MATCH(E372,BaseIncomeAreas[收入区域],0)),""))</f>
        <v/>
      </c>
      <c r="E372" s="59" t="n"/>
      <c r="F372" s="59" t="n"/>
      <c r="G372" s="60" t="n"/>
      <c r="H372" s="59" t="n"/>
      <c r="I372" s="61">
        <f>IF(F372="","",IFERROR(INDEX(BaseIncomeItems[提成比例(%)],MATCH(F372,BaseIncomeItems[收支内容],0)),""))</f>
        <v/>
      </c>
      <c r="J372" s="62">
        <f>IF(G372="","",PRODUCT(G372,I372))</f>
        <v/>
      </c>
      <c r="K372" s="61">
        <f>IF(E372="","",IFERROR(INDEX(BaseIncomeAreas[合作分成比例(%)],MATCH(E372,BaseIncomeAreas[收入区域],0)),""))</f>
        <v/>
      </c>
      <c r="L372" s="62">
        <f>IF(G372="","",PRODUCT(G372,K372))</f>
        <v/>
      </c>
      <c r="M372" s="59" t="n"/>
      <c r="N372" s="59" t="n"/>
    </row>
    <row r="373" hidden="1" ht="23" customHeight="1">
      <c r="A373" s="72">
        <f>IF(COUNTA(E373:G373)=0,"",TODAY())</f>
        <v/>
      </c>
      <c r="B373" s="58">
        <f>IF(A373="","",YEAR(A373))</f>
        <v/>
      </c>
      <c r="C373" s="58">
        <f>IF(A373="","",MONTH(A373))</f>
        <v/>
      </c>
      <c r="D373" s="58">
        <f>IF(E373="","",IFERROR(INDEX(BaseIncomeAreas[收入类型],MATCH(E373,BaseIncomeAreas[收入区域],0)),""))</f>
        <v/>
      </c>
      <c r="E373" s="59" t="n"/>
      <c r="F373" s="59" t="n"/>
      <c r="G373" s="60" t="n"/>
      <c r="H373" s="59" t="n"/>
      <c r="I373" s="61">
        <f>IF(F373="","",IFERROR(INDEX(BaseIncomeItems[提成比例(%)],MATCH(F373,BaseIncomeItems[收支内容],0)),""))</f>
        <v/>
      </c>
      <c r="J373" s="62">
        <f>IF(G373="","",PRODUCT(G373,I373))</f>
        <v/>
      </c>
      <c r="K373" s="61">
        <f>IF(E373="","",IFERROR(INDEX(BaseIncomeAreas[合作分成比例(%)],MATCH(E373,BaseIncomeAreas[收入区域],0)),""))</f>
        <v/>
      </c>
      <c r="L373" s="62">
        <f>IF(G373="","",PRODUCT(G373,K373))</f>
        <v/>
      </c>
      <c r="M373" s="59" t="n"/>
      <c r="N373" s="59" t="n"/>
    </row>
    <row r="374" hidden="1" ht="23" customHeight="1">
      <c r="A374" s="72">
        <f>IF(COUNTA(E374:G374)=0,"",TODAY())</f>
        <v/>
      </c>
      <c r="B374" s="58">
        <f>IF(A374="","",YEAR(A374))</f>
        <v/>
      </c>
      <c r="C374" s="58">
        <f>IF(A374="","",MONTH(A374))</f>
        <v/>
      </c>
      <c r="D374" s="58">
        <f>IF(E374="","",IFERROR(INDEX(BaseIncomeAreas[收入类型],MATCH(E374,BaseIncomeAreas[收入区域],0)),""))</f>
        <v/>
      </c>
      <c r="E374" s="59" t="n"/>
      <c r="F374" s="59" t="n"/>
      <c r="G374" s="60" t="n"/>
      <c r="H374" s="59" t="n"/>
      <c r="I374" s="61">
        <f>IF(F374="","",IFERROR(INDEX(BaseIncomeItems[提成比例(%)],MATCH(F374,BaseIncomeItems[收支内容],0)),""))</f>
        <v/>
      </c>
      <c r="J374" s="62">
        <f>IF(G374="","",PRODUCT(G374,I374))</f>
        <v/>
      </c>
      <c r="K374" s="61">
        <f>IF(E374="","",IFERROR(INDEX(BaseIncomeAreas[合作分成比例(%)],MATCH(E374,BaseIncomeAreas[收入区域],0)),""))</f>
        <v/>
      </c>
      <c r="L374" s="62">
        <f>IF(G374="","",PRODUCT(G374,K374))</f>
        <v/>
      </c>
      <c r="M374" s="59" t="n"/>
      <c r="N374" s="59" t="n"/>
    </row>
    <row r="375" hidden="1" ht="23" customHeight="1">
      <c r="A375" s="72">
        <f>IF(COUNTA(E375:G375)=0,"",TODAY())</f>
        <v/>
      </c>
      <c r="B375" s="58">
        <f>IF(A375="","",YEAR(A375))</f>
        <v/>
      </c>
      <c r="C375" s="58">
        <f>IF(A375="","",MONTH(A375))</f>
        <v/>
      </c>
      <c r="D375" s="58">
        <f>IF(E375="","",IFERROR(INDEX(BaseIncomeAreas[收入类型],MATCH(E375,BaseIncomeAreas[收入区域],0)),""))</f>
        <v/>
      </c>
      <c r="E375" s="59" t="n"/>
      <c r="F375" s="59" t="n"/>
      <c r="G375" s="60" t="n"/>
      <c r="H375" s="59" t="n"/>
      <c r="I375" s="61">
        <f>IF(F375="","",IFERROR(INDEX(BaseIncomeItems[提成比例(%)],MATCH(F375,BaseIncomeItems[收支内容],0)),""))</f>
        <v/>
      </c>
      <c r="J375" s="62">
        <f>IF(G375="","",PRODUCT(G375,I375))</f>
        <v/>
      </c>
      <c r="K375" s="61">
        <f>IF(E375="","",IFERROR(INDEX(BaseIncomeAreas[合作分成比例(%)],MATCH(E375,BaseIncomeAreas[收入区域],0)),""))</f>
        <v/>
      </c>
      <c r="L375" s="62">
        <f>IF(G375="","",PRODUCT(G375,K375))</f>
        <v/>
      </c>
      <c r="M375" s="59" t="n"/>
      <c r="N375" s="59" t="n"/>
    </row>
    <row r="376" hidden="1" ht="23" customHeight="1">
      <c r="A376" s="72">
        <f>IF(COUNTA(E376:G376)=0,"",TODAY())</f>
        <v/>
      </c>
      <c r="B376" s="58">
        <f>IF(A376="","",YEAR(A376))</f>
        <v/>
      </c>
      <c r="C376" s="58">
        <f>IF(A376="","",MONTH(A376))</f>
        <v/>
      </c>
      <c r="D376" s="58">
        <f>IF(E376="","",IFERROR(INDEX(BaseIncomeAreas[收入类型],MATCH(E376,BaseIncomeAreas[收入区域],0)),""))</f>
        <v/>
      </c>
      <c r="E376" s="59" t="n"/>
      <c r="F376" s="59" t="n"/>
      <c r="G376" s="60" t="n"/>
      <c r="H376" s="59" t="n"/>
      <c r="I376" s="61">
        <f>IF(F376="","",IFERROR(INDEX(BaseIncomeItems[提成比例(%)],MATCH(F376,BaseIncomeItems[收支内容],0)),""))</f>
        <v/>
      </c>
      <c r="J376" s="62">
        <f>IF(G376="","",PRODUCT(G376,I376))</f>
        <v/>
      </c>
      <c r="K376" s="61">
        <f>IF(E376="","",IFERROR(INDEX(BaseIncomeAreas[合作分成比例(%)],MATCH(E376,BaseIncomeAreas[收入区域],0)),""))</f>
        <v/>
      </c>
      <c r="L376" s="62">
        <f>IF(G376="","",PRODUCT(G376,K376))</f>
        <v/>
      </c>
      <c r="M376" s="59" t="n"/>
      <c r="N376" s="59" t="n"/>
    </row>
    <row r="377" hidden="1" ht="23" customHeight="1">
      <c r="A377" s="72">
        <f>IF(COUNTA(E377:G377)=0,"",TODAY())</f>
        <v/>
      </c>
      <c r="B377" s="58">
        <f>IF(A377="","",YEAR(A377))</f>
        <v/>
      </c>
      <c r="C377" s="58">
        <f>IF(A377="","",MONTH(A377))</f>
        <v/>
      </c>
      <c r="D377" s="58">
        <f>IF(E377="","",IFERROR(INDEX(BaseIncomeAreas[收入类型],MATCH(E377,BaseIncomeAreas[收入区域],0)),""))</f>
        <v/>
      </c>
      <c r="E377" s="59" t="n"/>
      <c r="F377" s="59" t="n"/>
      <c r="G377" s="60" t="n"/>
      <c r="H377" s="59" t="n"/>
      <c r="I377" s="61">
        <f>IF(F377="","",IFERROR(INDEX(BaseIncomeItems[提成比例(%)],MATCH(F377,BaseIncomeItems[收支内容],0)),""))</f>
        <v/>
      </c>
      <c r="J377" s="62">
        <f>IF(G377="","",PRODUCT(G377,I377))</f>
        <v/>
      </c>
      <c r="K377" s="61">
        <f>IF(E377="","",IFERROR(INDEX(BaseIncomeAreas[合作分成比例(%)],MATCH(E377,BaseIncomeAreas[收入区域],0)),""))</f>
        <v/>
      </c>
      <c r="L377" s="62">
        <f>IF(G377="","",PRODUCT(G377,K377))</f>
        <v/>
      </c>
      <c r="M377" s="59" t="n"/>
      <c r="N377" s="59" t="n"/>
    </row>
    <row r="378" hidden="1" ht="23" customHeight="1">
      <c r="A378" s="72">
        <f>IF(COUNTA(E378:G378)=0,"",TODAY())</f>
        <v/>
      </c>
      <c r="B378" s="58">
        <f>IF(A378="","",YEAR(A378))</f>
        <v/>
      </c>
      <c r="C378" s="58">
        <f>IF(A378="","",MONTH(A378))</f>
        <v/>
      </c>
      <c r="D378" s="58">
        <f>IF(E378="","",IFERROR(INDEX(BaseIncomeAreas[收入类型],MATCH(E378,BaseIncomeAreas[收入区域],0)),""))</f>
        <v/>
      </c>
      <c r="E378" s="59" t="n"/>
      <c r="F378" s="59" t="n"/>
      <c r="G378" s="60" t="n"/>
      <c r="H378" s="59" t="n"/>
      <c r="I378" s="61">
        <f>IF(F378="","",IFERROR(INDEX(BaseIncomeItems[提成比例(%)],MATCH(F378,BaseIncomeItems[收支内容],0)),""))</f>
        <v/>
      </c>
      <c r="J378" s="62">
        <f>IF(G378="","",PRODUCT(G378,I378))</f>
        <v/>
      </c>
      <c r="K378" s="61">
        <f>IF(E378="","",IFERROR(INDEX(BaseIncomeAreas[合作分成比例(%)],MATCH(E378,BaseIncomeAreas[收入区域],0)),""))</f>
        <v/>
      </c>
      <c r="L378" s="62">
        <f>IF(G378="","",PRODUCT(G378,K378))</f>
        <v/>
      </c>
      <c r="M378" s="59" t="n"/>
      <c r="N378" s="59" t="n"/>
    </row>
    <row r="379" hidden="1" ht="23" customHeight="1">
      <c r="A379" s="72">
        <f>IF(COUNTA(E379:G379)=0,"",TODAY())</f>
        <v/>
      </c>
      <c r="B379" s="58">
        <f>IF(A379="","",YEAR(A379))</f>
        <v/>
      </c>
      <c r="C379" s="58">
        <f>IF(A379="","",MONTH(A379))</f>
        <v/>
      </c>
      <c r="D379" s="58">
        <f>IF(E379="","",IFERROR(INDEX(BaseIncomeAreas[收入类型],MATCH(E379,BaseIncomeAreas[收入区域],0)),""))</f>
        <v/>
      </c>
      <c r="E379" s="59" t="n"/>
      <c r="F379" s="59" t="n"/>
      <c r="G379" s="60" t="n"/>
      <c r="H379" s="59" t="n"/>
      <c r="I379" s="61">
        <f>IF(F379="","",IFERROR(INDEX(BaseIncomeItems[提成比例(%)],MATCH(F379,BaseIncomeItems[收支内容],0)),""))</f>
        <v/>
      </c>
      <c r="J379" s="62">
        <f>IF(G379="","",PRODUCT(G379,I379))</f>
        <v/>
      </c>
      <c r="K379" s="61">
        <f>IF(E379="","",IFERROR(INDEX(BaseIncomeAreas[合作分成比例(%)],MATCH(E379,BaseIncomeAreas[收入区域],0)),""))</f>
        <v/>
      </c>
      <c r="L379" s="62">
        <f>IF(G379="","",PRODUCT(G379,K379))</f>
        <v/>
      </c>
      <c r="M379" s="59" t="n"/>
      <c r="N379" s="59" t="n"/>
    </row>
    <row r="380" hidden="1" ht="23" customHeight="1">
      <c r="A380" s="72">
        <f>IF(COUNTA(E380:G380)=0,"",TODAY())</f>
        <v/>
      </c>
      <c r="B380" s="58">
        <f>IF(A380="","",YEAR(A380))</f>
        <v/>
      </c>
      <c r="C380" s="58">
        <f>IF(A380="","",MONTH(A380))</f>
        <v/>
      </c>
      <c r="D380" s="58">
        <f>IF(E380="","",IFERROR(INDEX(BaseIncomeAreas[收入类型],MATCH(E380,BaseIncomeAreas[收入区域],0)),""))</f>
        <v/>
      </c>
      <c r="E380" s="59" t="n"/>
      <c r="F380" s="59" t="n"/>
      <c r="G380" s="60" t="n"/>
      <c r="H380" s="59" t="n"/>
      <c r="I380" s="61">
        <f>IF(F380="","",IFERROR(INDEX(BaseIncomeItems[提成比例(%)],MATCH(F380,BaseIncomeItems[收支内容],0)),""))</f>
        <v/>
      </c>
      <c r="J380" s="62">
        <f>IF(G380="","",PRODUCT(G380,I380))</f>
        <v/>
      </c>
      <c r="K380" s="61">
        <f>IF(E380="","",IFERROR(INDEX(BaseIncomeAreas[合作分成比例(%)],MATCH(E380,BaseIncomeAreas[收入区域],0)),""))</f>
        <v/>
      </c>
      <c r="L380" s="62">
        <f>IF(G380="","",PRODUCT(G380,K380))</f>
        <v/>
      </c>
      <c r="M380" s="59" t="n"/>
      <c r="N380" s="59" t="n"/>
    </row>
    <row r="381" hidden="1" ht="23" customHeight="1">
      <c r="A381" s="72">
        <f>IF(COUNTA(E381:G381)=0,"",TODAY())</f>
        <v/>
      </c>
      <c r="B381" s="58">
        <f>IF(A381="","",YEAR(A381))</f>
        <v/>
      </c>
      <c r="C381" s="58">
        <f>IF(A381="","",MONTH(A381))</f>
        <v/>
      </c>
      <c r="D381" s="58">
        <f>IF(E381="","",IFERROR(INDEX(BaseIncomeAreas[收入类型],MATCH(E381,BaseIncomeAreas[收入区域],0)),""))</f>
        <v/>
      </c>
      <c r="E381" s="59" t="n"/>
      <c r="F381" s="59" t="n"/>
      <c r="G381" s="60" t="n"/>
      <c r="H381" s="59" t="n"/>
      <c r="I381" s="61">
        <f>IF(F381="","",IFERROR(INDEX(BaseIncomeItems[提成比例(%)],MATCH(F381,BaseIncomeItems[收支内容],0)),""))</f>
        <v/>
      </c>
      <c r="J381" s="62">
        <f>IF(G381="","",PRODUCT(G381,I381))</f>
        <v/>
      </c>
      <c r="K381" s="61">
        <f>IF(E381="","",IFERROR(INDEX(BaseIncomeAreas[合作分成比例(%)],MATCH(E381,BaseIncomeAreas[收入区域],0)),""))</f>
        <v/>
      </c>
      <c r="L381" s="62">
        <f>IF(G381="","",PRODUCT(G381,K381))</f>
        <v/>
      </c>
      <c r="M381" s="59" t="n"/>
      <c r="N381" s="59" t="n"/>
    </row>
    <row r="382" hidden="1" ht="23" customHeight="1">
      <c r="A382" s="72">
        <f>IF(COUNTA(E382:G382)=0,"",TODAY())</f>
        <v/>
      </c>
      <c r="B382" s="58">
        <f>IF(A382="","",YEAR(A382))</f>
        <v/>
      </c>
      <c r="C382" s="58">
        <f>IF(A382="","",MONTH(A382))</f>
        <v/>
      </c>
      <c r="D382" s="58">
        <f>IF(E382="","",IFERROR(INDEX(BaseIncomeAreas[收入类型],MATCH(E382,BaseIncomeAreas[收入区域],0)),""))</f>
        <v/>
      </c>
      <c r="E382" s="59" t="n"/>
      <c r="F382" s="59" t="n"/>
      <c r="G382" s="60" t="n"/>
      <c r="H382" s="59" t="n"/>
      <c r="I382" s="61">
        <f>IF(F382="","",IFERROR(INDEX(BaseIncomeItems[提成比例(%)],MATCH(F382,BaseIncomeItems[收支内容],0)),""))</f>
        <v/>
      </c>
      <c r="J382" s="62">
        <f>IF(G382="","",PRODUCT(G382,I382))</f>
        <v/>
      </c>
      <c r="K382" s="61">
        <f>IF(E382="","",IFERROR(INDEX(BaseIncomeAreas[合作分成比例(%)],MATCH(E382,BaseIncomeAreas[收入区域],0)),""))</f>
        <v/>
      </c>
      <c r="L382" s="62">
        <f>IF(G382="","",PRODUCT(G382,K382))</f>
        <v/>
      </c>
      <c r="M382" s="59" t="n"/>
      <c r="N382" s="59" t="n"/>
    </row>
    <row r="383" hidden="1" ht="23" customHeight="1">
      <c r="A383" s="72">
        <f>IF(COUNTA(E383:G383)=0,"",TODAY())</f>
        <v/>
      </c>
      <c r="B383" s="58">
        <f>IF(A383="","",YEAR(A383))</f>
        <v/>
      </c>
      <c r="C383" s="58">
        <f>IF(A383="","",MONTH(A383))</f>
        <v/>
      </c>
      <c r="D383" s="58">
        <f>IF(E383="","",IFERROR(INDEX(BaseIncomeAreas[收入类型],MATCH(E383,BaseIncomeAreas[收入区域],0)),""))</f>
        <v/>
      </c>
      <c r="E383" s="59" t="n"/>
      <c r="F383" s="59" t="n"/>
      <c r="G383" s="60" t="n"/>
      <c r="H383" s="59" t="n"/>
      <c r="I383" s="61">
        <f>IF(F383="","",IFERROR(INDEX(BaseIncomeItems[提成比例(%)],MATCH(F383,BaseIncomeItems[收支内容],0)),""))</f>
        <v/>
      </c>
      <c r="J383" s="62">
        <f>IF(G383="","",PRODUCT(G383,I383))</f>
        <v/>
      </c>
      <c r="K383" s="61">
        <f>IF(E383="","",IFERROR(INDEX(BaseIncomeAreas[合作分成比例(%)],MATCH(E383,BaseIncomeAreas[收入区域],0)),""))</f>
        <v/>
      </c>
      <c r="L383" s="62">
        <f>IF(G383="","",PRODUCT(G383,K383))</f>
        <v/>
      </c>
      <c r="M383" s="59" t="n"/>
      <c r="N383" s="59" t="n"/>
    </row>
    <row r="384" hidden="1" ht="23" customHeight="1">
      <c r="A384" s="72">
        <f>IF(COUNTA(E384:G384)=0,"",TODAY())</f>
        <v/>
      </c>
      <c r="B384" s="58">
        <f>IF(A384="","",YEAR(A384))</f>
        <v/>
      </c>
      <c r="C384" s="58">
        <f>IF(A384="","",MONTH(A384))</f>
        <v/>
      </c>
      <c r="D384" s="58">
        <f>IF(E384="","",IFERROR(INDEX(BaseIncomeAreas[收入类型],MATCH(E384,BaseIncomeAreas[收入区域],0)),""))</f>
        <v/>
      </c>
      <c r="E384" s="59" t="n"/>
      <c r="F384" s="59" t="n"/>
      <c r="G384" s="60" t="n"/>
      <c r="H384" s="59" t="n"/>
      <c r="I384" s="61">
        <f>IF(F384="","",IFERROR(INDEX(BaseIncomeItems[提成比例(%)],MATCH(F384,BaseIncomeItems[收支内容],0)),""))</f>
        <v/>
      </c>
      <c r="J384" s="62">
        <f>IF(G384="","",PRODUCT(G384,I384))</f>
        <v/>
      </c>
      <c r="K384" s="61">
        <f>IF(E384="","",IFERROR(INDEX(BaseIncomeAreas[合作分成比例(%)],MATCH(E384,BaseIncomeAreas[收入区域],0)),""))</f>
        <v/>
      </c>
      <c r="L384" s="62">
        <f>IF(G384="","",PRODUCT(G384,K384))</f>
        <v/>
      </c>
      <c r="M384" s="59" t="n"/>
      <c r="N384" s="59" t="n"/>
    </row>
    <row r="385" hidden="1" ht="23" customHeight="1">
      <c r="A385" s="72">
        <f>IF(COUNTA(E385:G385)=0,"",TODAY())</f>
        <v/>
      </c>
      <c r="B385" s="58">
        <f>IF(A385="","",YEAR(A385))</f>
        <v/>
      </c>
      <c r="C385" s="58">
        <f>IF(A385="","",MONTH(A385))</f>
        <v/>
      </c>
      <c r="D385" s="58">
        <f>IF(E385="","",IFERROR(INDEX(BaseIncomeAreas[收入类型],MATCH(E385,BaseIncomeAreas[收入区域],0)),""))</f>
        <v/>
      </c>
      <c r="E385" s="59" t="n"/>
      <c r="F385" s="59" t="n"/>
      <c r="G385" s="60" t="n"/>
      <c r="H385" s="59" t="n"/>
      <c r="I385" s="61">
        <f>IF(F385="","",IFERROR(INDEX(BaseIncomeItems[提成比例(%)],MATCH(F385,BaseIncomeItems[收支内容],0)),""))</f>
        <v/>
      </c>
      <c r="J385" s="62">
        <f>IF(G385="","",PRODUCT(G385,I385))</f>
        <v/>
      </c>
      <c r="K385" s="61">
        <f>IF(E385="","",IFERROR(INDEX(BaseIncomeAreas[合作分成比例(%)],MATCH(E385,BaseIncomeAreas[收入区域],0)),""))</f>
        <v/>
      </c>
      <c r="L385" s="62">
        <f>IF(G385="","",PRODUCT(G385,K385))</f>
        <v/>
      </c>
      <c r="M385" s="59" t="n"/>
      <c r="N385" s="59" t="n"/>
    </row>
    <row r="386" hidden="1" ht="23" customHeight="1">
      <c r="A386" s="72">
        <f>IF(COUNTA(E386:G386)=0,"",TODAY())</f>
        <v/>
      </c>
      <c r="B386" s="58">
        <f>IF(A386="","",YEAR(A386))</f>
        <v/>
      </c>
      <c r="C386" s="58">
        <f>IF(A386="","",MONTH(A386))</f>
        <v/>
      </c>
      <c r="D386" s="58">
        <f>IF(E386="","",IFERROR(INDEX(BaseIncomeAreas[收入类型],MATCH(E386,BaseIncomeAreas[收入区域],0)),""))</f>
        <v/>
      </c>
      <c r="E386" s="59" t="n"/>
      <c r="F386" s="59" t="n"/>
      <c r="G386" s="60" t="n"/>
      <c r="H386" s="59" t="n"/>
      <c r="I386" s="61">
        <f>IF(F386="","",IFERROR(INDEX(BaseIncomeItems[提成比例(%)],MATCH(F386,BaseIncomeItems[收支内容],0)),""))</f>
        <v/>
      </c>
      <c r="J386" s="62">
        <f>IF(G386="","",PRODUCT(G386,I386))</f>
        <v/>
      </c>
      <c r="K386" s="61">
        <f>IF(E386="","",IFERROR(INDEX(BaseIncomeAreas[合作分成比例(%)],MATCH(E386,BaseIncomeAreas[收入区域],0)),""))</f>
        <v/>
      </c>
      <c r="L386" s="62">
        <f>IF(G386="","",PRODUCT(G386,K386))</f>
        <v/>
      </c>
      <c r="M386" s="59" t="n"/>
      <c r="N386" s="59" t="n"/>
    </row>
    <row r="387" hidden="1" ht="23" customHeight="1">
      <c r="A387" s="72">
        <f>IF(COUNTA(E387:G387)=0,"",TODAY())</f>
        <v/>
      </c>
      <c r="B387" s="58">
        <f>IF(A387="","",YEAR(A387))</f>
        <v/>
      </c>
      <c r="C387" s="58">
        <f>IF(A387="","",MONTH(A387))</f>
        <v/>
      </c>
      <c r="D387" s="58">
        <f>IF(E387="","",IFERROR(INDEX(BaseIncomeAreas[收入类型],MATCH(E387,BaseIncomeAreas[收入区域],0)),""))</f>
        <v/>
      </c>
      <c r="E387" s="59" t="n"/>
      <c r="F387" s="59" t="n"/>
      <c r="G387" s="60" t="n"/>
      <c r="H387" s="59" t="n"/>
      <c r="I387" s="61">
        <f>IF(F387="","",IFERROR(INDEX(BaseIncomeItems[提成比例(%)],MATCH(F387,BaseIncomeItems[收支内容],0)),""))</f>
        <v/>
      </c>
      <c r="J387" s="62">
        <f>IF(G387="","",PRODUCT(G387,I387))</f>
        <v/>
      </c>
      <c r="K387" s="61">
        <f>IF(E387="","",IFERROR(INDEX(BaseIncomeAreas[合作分成比例(%)],MATCH(E387,BaseIncomeAreas[收入区域],0)),""))</f>
        <v/>
      </c>
      <c r="L387" s="62">
        <f>IF(G387="","",PRODUCT(G387,K387))</f>
        <v/>
      </c>
      <c r="M387" s="59" t="n"/>
      <c r="N387" s="59" t="n"/>
    </row>
    <row r="388" hidden="1" ht="23" customHeight="1">
      <c r="A388" s="72">
        <f>IF(COUNTA(E388:G388)=0,"",TODAY())</f>
        <v/>
      </c>
      <c r="B388" s="58">
        <f>IF(A388="","",YEAR(A388))</f>
        <v/>
      </c>
      <c r="C388" s="58">
        <f>IF(A388="","",MONTH(A388))</f>
        <v/>
      </c>
      <c r="D388" s="58">
        <f>IF(E388="","",IFERROR(INDEX(BaseIncomeAreas[收入类型],MATCH(E388,BaseIncomeAreas[收入区域],0)),""))</f>
        <v/>
      </c>
      <c r="E388" s="59" t="n"/>
      <c r="F388" s="59" t="n"/>
      <c r="G388" s="60" t="n"/>
      <c r="H388" s="59" t="n"/>
      <c r="I388" s="61">
        <f>IF(F388="","",IFERROR(INDEX(BaseIncomeItems[提成比例(%)],MATCH(F388,BaseIncomeItems[收支内容],0)),""))</f>
        <v/>
      </c>
      <c r="J388" s="62">
        <f>IF(G388="","",PRODUCT(G388,I388))</f>
        <v/>
      </c>
      <c r="K388" s="61">
        <f>IF(E388="","",IFERROR(INDEX(BaseIncomeAreas[合作分成比例(%)],MATCH(E388,BaseIncomeAreas[收入区域],0)),""))</f>
        <v/>
      </c>
      <c r="L388" s="62">
        <f>IF(G388="","",PRODUCT(G388,K388))</f>
        <v/>
      </c>
      <c r="M388" s="59" t="n"/>
      <c r="N388" s="59" t="n"/>
    </row>
    <row r="389" hidden="1" ht="23" customHeight="1">
      <c r="A389" s="72">
        <f>IF(COUNTA(E389:G389)=0,"",TODAY())</f>
        <v/>
      </c>
      <c r="B389" s="58">
        <f>IF(A389="","",YEAR(A389))</f>
        <v/>
      </c>
      <c r="C389" s="58">
        <f>IF(A389="","",MONTH(A389))</f>
        <v/>
      </c>
      <c r="D389" s="58">
        <f>IF(E389="","",IFERROR(INDEX(BaseIncomeAreas[收入类型],MATCH(E389,BaseIncomeAreas[收入区域],0)),""))</f>
        <v/>
      </c>
      <c r="E389" s="59" t="n"/>
      <c r="F389" s="59" t="n"/>
      <c r="G389" s="60" t="n"/>
      <c r="H389" s="59" t="n"/>
      <c r="I389" s="61">
        <f>IF(F389="","",IFERROR(INDEX(BaseIncomeItems[提成比例(%)],MATCH(F389,BaseIncomeItems[收支内容],0)),""))</f>
        <v/>
      </c>
      <c r="J389" s="62">
        <f>IF(G389="","",PRODUCT(G389,I389))</f>
        <v/>
      </c>
      <c r="K389" s="61">
        <f>IF(E389="","",IFERROR(INDEX(BaseIncomeAreas[合作分成比例(%)],MATCH(E389,BaseIncomeAreas[收入区域],0)),""))</f>
        <v/>
      </c>
      <c r="L389" s="62">
        <f>IF(G389="","",PRODUCT(G389,K389))</f>
        <v/>
      </c>
      <c r="M389" s="59" t="n"/>
      <c r="N389" s="59" t="n"/>
    </row>
    <row r="390" hidden="1" ht="23" customHeight="1">
      <c r="A390" s="72">
        <f>IF(COUNTA(E390:G390)=0,"",TODAY())</f>
        <v/>
      </c>
      <c r="B390" s="58">
        <f>IF(A390="","",YEAR(A390))</f>
        <v/>
      </c>
      <c r="C390" s="58">
        <f>IF(A390="","",MONTH(A390))</f>
        <v/>
      </c>
      <c r="D390" s="58">
        <f>IF(E390="","",IFERROR(INDEX(BaseIncomeAreas[收入类型],MATCH(E390,BaseIncomeAreas[收入区域],0)),""))</f>
        <v/>
      </c>
      <c r="E390" s="59" t="n"/>
      <c r="F390" s="59" t="n"/>
      <c r="G390" s="60" t="n"/>
      <c r="H390" s="59" t="n"/>
      <c r="I390" s="61">
        <f>IF(F390="","",IFERROR(INDEX(BaseIncomeItems[提成比例(%)],MATCH(F390,BaseIncomeItems[收支内容],0)),""))</f>
        <v/>
      </c>
      <c r="J390" s="62">
        <f>IF(G390="","",PRODUCT(G390,I390))</f>
        <v/>
      </c>
      <c r="K390" s="61">
        <f>IF(E390="","",IFERROR(INDEX(BaseIncomeAreas[合作分成比例(%)],MATCH(E390,BaseIncomeAreas[收入区域],0)),""))</f>
        <v/>
      </c>
      <c r="L390" s="62">
        <f>IF(G390="","",PRODUCT(G390,K390))</f>
        <v/>
      </c>
      <c r="M390" s="59" t="n"/>
      <c r="N390" s="59" t="n"/>
    </row>
    <row r="391" hidden="1" ht="23" customHeight="1">
      <c r="A391" s="72">
        <f>IF(COUNTA(E391:G391)=0,"",TODAY())</f>
        <v/>
      </c>
      <c r="B391" s="58">
        <f>IF(A391="","",YEAR(A391))</f>
        <v/>
      </c>
      <c r="C391" s="58">
        <f>IF(A391="","",MONTH(A391))</f>
        <v/>
      </c>
      <c r="D391" s="58">
        <f>IF(E391="","",IFERROR(INDEX(BaseIncomeAreas[收入类型],MATCH(E391,BaseIncomeAreas[收入区域],0)),""))</f>
        <v/>
      </c>
      <c r="E391" s="59" t="n"/>
      <c r="F391" s="59" t="n"/>
      <c r="G391" s="60" t="n"/>
      <c r="H391" s="59" t="n"/>
      <c r="I391" s="61">
        <f>IF(F391="","",IFERROR(INDEX(BaseIncomeItems[提成比例(%)],MATCH(F391,BaseIncomeItems[收支内容],0)),""))</f>
        <v/>
      </c>
      <c r="J391" s="62">
        <f>IF(G391="","",PRODUCT(G391,I391))</f>
        <v/>
      </c>
      <c r="K391" s="61">
        <f>IF(E391="","",IFERROR(INDEX(BaseIncomeAreas[合作分成比例(%)],MATCH(E391,BaseIncomeAreas[收入区域],0)),""))</f>
        <v/>
      </c>
      <c r="L391" s="62">
        <f>IF(G391="","",PRODUCT(G391,K391))</f>
        <v/>
      </c>
      <c r="M391" s="59" t="n"/>
      <c r="N391" s="59" t="n"/>
    </row>
    <row r="392" hidden="1" ht="23" customHeight="1">
      <c r="A392" s="72">
        <f>IF(COUNTA(E392:G392)=0,"",TODAY())</f>
        <v/>
      </c>
      <c r="B392" s="58">
        <f>IF(A392="","",YEAR(A392))</f>
        <v/>
      </c>
      <c r="C392" s="58">
        <f>IF(A392="","",MONTH(A392))</f>
        <v/>
      </c>
      <c r="D392" s="58">
        <f>IF(E392="","",IFERROR(INDEX(BaseIncomeAreas[收入类型],MATCH(E392,BaseIncomeAreas[收入区域],0)),""))</f>
        <v/>
      </c>
      <c r="E392" s="59" t="n"/>
      <c r="F392" s="59" t="n"/>
      <c r="G392" s="60" t="n"/>
      <c r="H392" s="59" t="n"/>
      <c r="I392" s="61">
        <f>IF(F392="","",IFERROR(INDEX(BaseIncomeItems[提成比例(%)],MATCH(F392,BaseIncomeItems[收支内容],0)),""))</f>
        <v/>
      </c>
      <c r="J392" s="62">
        <f>IF(G392="","",PRODUCT(G392,I392))</f>
        <v/>
      </c>
      <c r="K392" s="61">
        <f>IF(E392="","",IFERROR(INDEX(BaseIncomeAreas[合作分成比例(%)],MATCH(E392,BaseIncomeAreas[收入区域],0)),""))</f>
        <v/>
      </c>
      <c r="L392" s="62">
        <f>IF(G392="","",PRODUCT(G392,K392))</f>
        <v/>
      </c>
      <c r="M392" s="59" t="n"/>
      <c r="N392" s="59" t="n"/>
    </row>
    <row r="393" hidden="1" ht="23" customHeight="1">
      <c r="A393" s="72">
        <f>IF(COUNTA(E393:G393)=0,"",TODAY())</f>
        <v/>
      </c>
      <c r="B393" s="58">
        <f>IF(A393="","",YEAR(A393))</f>
        <v/>
      </c>
      <c r="C393" s="58">
        <f>IF(A393="","",MONTH(A393))</f>
        <v/>
      </c>
      <c r="D393" s="58">
        <f>IF(E393="","",IFERROR(INDEX(BaseIncomeAreas[收入类型],MATCH(E393,BaseIncomeAreas[收入区域],0)),""))</f>
        <v/>
      </c>
      <c r="E393" s="59" t="n"/>
      <c r="F393" s="59" t="n"/>
      <c r="G393" s="60" t="n"/>
      <c r="H393" s="59" t="n"/>
      <c r="I393" s="61">
        <f>IF(F393="","",IFERROR(INDEX(BaseIncomeItems[提成比例(%)],MATCH(F393,BaseIncomeItems[收支内容],0)),""))</f>
        <v/>
      </c>
      <c r="J393" s="62">
        <f>IF(G393="","",PRODUCT(G393,I393))</f>
        <v/>
      </c>
      <c r="K393" s="61">
        <f>IF(E393="","",IFERROR(INDEX(BaseIncomeAreas[合作分成比例(%)],MATCH(E393,BaseIncomeAreas[收入区域],0)),""))</f>
        <v/>
      </c>
      <c r="L393" s="62">
        <f>IF(G393="","",PRODUCT(G393,K393))</f>
        <v/>
      </c>
      <c r="M393" s="59" t="n"/>
      <c r="N393" s="59" t="n"/>
    </row>
    <row r="394" hidden="1" ht="23" customHeight="1">
      <c r="A394" s="72">
        <f>IF(COUNTA(E394:G394)=0,"",TODAY())</f>
        <v/>
      </c>
      <c r="B394" s="58">
        <f>IF(A394="","",YEAR(A394))</f>
        <v/>
      </c>
      <c r="C394" s="58">
        <f>IF(A394="","",MONTH(A394))</f>
        <v/>
      </c>
      <c r="D394" s="58">
        <f>IF(E394="","",IFERROR(INDEX(BaseIncomeAreas[收入类型],MATCH(E394,BaseIncomeAreas[收入区域],0)),""))</f>
        <v/>
      </c>
      <c r="E394" s="59" t="n"/>
      <c r="F394" s="59" t="n"/>
      <c r="G394" s="60" t="n"/>
      <c r="H394" s="59" t="n"/>
      <c r="I394" s="61">
        <f>IF(F394="","",IFERROR(INDEX(BaseIncomeItems[提成比例(%)],MATCH(F394,BaseIncomeItems[收支内容],0)),""))</f>
        <v/>
      </c>
      <c r="J394" s="62">
        <f>IF(G394="","",PRODUCT(G394,I394))</f>
        <v/>
      </c>
      <c r="K394" s="61">
        <f>IF(E394="","",IFERROR(INDEX(BaseIncomeAreas[合作分成比例(%)],MATCH(E394,BaseIncomeAreas[收入区域],0)),""))</f>
        <v/>
      </c>
      <c r="L394" s="62">
        <f>IF(G394="","",PRODUCT(G394,K394))</f>
        <v/>
      </c>
      <c r="M394" s="59" t="n"/>
      <c r="N394" s="59" t="n"/>
    </row>
    <row r="395" hidden="1" ht="23" customHeight="1">
      <c r="A395" s="72">
        <f>IF(COUNTA(E395:G395)=0,"",TODAY())</f>
        <v/>
      </c>
      <c r="B395" s="58">
        <f>IF(A395="","",YEAR(A395))</f>
        <v/>
      </c>
      <c r="C395" s="58">
        <f>IF(A395="","",MONTH(A395))</f>
        <v/>
      </c>
      <c r="D395" s="58">
        <f>IF(E395="","",IFERROR(INDEX(BaseIncomeAreas[收入类型],MATCH(E395,BaseIncomeAreas[收入区域],0)),""))</f>
        <v/>
      </c>
      <c r="E395" s="59" t="n"/>
      <c r="F395" s="59" t="n"/>
      <c r="G395" s="60" t="n"/>
      <c r="H395" s="59" t="n"/>
      <c r="I395" s="61">
        <f>IF(F395="","",IFERROR(INDEX(BaseIncomeItems[提成比例(%)],MATCH(F395,BaseIncomeItems[收支内容],0)),""))</f>
        <v/>
      </c>
      <c r="J395" s="62">
        <f>IF(G395="","",PRODUCT(G395,I395))</f>
        <v/>
      </c>
      <c r="K395" s="61">
        <f>IF(E395="","",IFERROR(INDEX(BaseIncomeAreas[合作分成比例(%)],MATCH(E395,BaseIncomeAreas[收入区域],0)),""))</f>
        <v/>
      </c>
      <c r="L395" s="62">
        <f>IF(G395="","",PRODUCT(G395,K395))</f>
        <v/>
      </c>
      <c r="M395" s="59" t="n"/>
      <c r="N395" s="59" t="n"/>
    </row>
    <row r="396" hidden="1" ht="23" customHeight="1">
      <c r="A396" s="72">
        <f>IF(COUNTA(E396:G396)=0,"",TODAY())</f>
        <v/>
      </c>
      <c r="B396" s="58">
        <f>IF(A396="","",YEAR(A396))</f>
        <v/>
      </c>
      <c r="C396" s="58">
        <f>IF(A396="","",MONTH(A396))</f>
        <v/>
      </c>
      <c r="D396" s="58">
        <f>IF(E396="","",IFERROR(INDEX(BaseIncomeAreas[收入类型],MATCH(E396,BaseIncomeAreas[收入区域],0)),""))</f>
        <v/>
      </c>
      <c r="E396" s="59" t="n"/>
      <c r="F396" s="59" t="n"/>
      <c r="G396" s="60" t="n"/>
      <c r="H396" s="59" t="n"/>
      <c r="I396" s="61">
        <f>IF(F396="","",IFERROR(INDEX(BaseIncomeItems[提成比例(%)],MATCH(F396,BaseIncomeItems[收支内容],0)),""))</f>
        <v/>
      </c>
      <c r="J396" s="62">
        <f>IF(G396="","",PRODUCT(G396,I396))</f>
        <v/>
      </c>
      <c r="K396" s="61">
        <f>IF(E396="","",IFERROR(INDEX(BaseIncomeAreas[合作分成比例(%)],MATCH(E396,BaseIncomeAreas[收入区域],0)),""))</f>
        <v/>
      </c>
      <c r="L396" s="62">
        <f>IF(G396="","",PRODUCT(G396,K396))</f>
        <v/>
      </c>
      <c r="M396" s="59" t="n"/>
      <c r="N396" s="59" t="n"/>
    </row>
    <row r="397" hidden="1" ht="23" customHeight="1">
      <c r="A397" s="72">
        <f>IF(COUNTA(E397:G397)=0,"",TODAY())</f>
        <v/>
      </c>
      <c r="B397" s="58">
        <f>IF(A397="","",YEAR(A397))</f>
        <v/>
      </c>
      <c r="C397" s="58">
        <f>IF(A397="","",MONTH(A397))</f>
        <v/>
      </c>
      <c r="D397" s="58">
        <f>IF(E397="","",IFERROR(INDEX(BaseIncomeAreas[收入类型],MATCH(E397,BaseIncomeAreas[收入区域],0)),""))</f>
        <v/>
      </c>
      <c r="E397" s="59" t="n"/>
      <c r="F397" s="59" t="n"/>
      <c r="G397" s="60" t="n"/>
      <c r="H397" s="59" t="n"/>
      <c r="I397" s="61">
        <f>IF(F397="","",IFERROR(INDEX(BaseIncomeItems[提成比例(%)],MATCH(F397,BaseIncomeItems[收支内容],0)),""))</f>
        <v/>
      </c>
      <c r="J397" s="62">
        <f>IF(G397="","",PRODUCT(G397,I397))</f>
        <v/>
      </c>
      <c r="K397" s="61">
        <f>IF(E397="","",IFERROR(INDEX(BaseIncomeAreas[合作分成比例(%)],MATCH(E397,BaseIncomeAreas[收入区域],0)),""))</f>
        <v/>
      </c>
      <c r="L397" s="62">
        <f>IF(G397="","",PRODUCT(G397,K397))</f>
        <v/>
      </c>
      <c r="M397" s="59" t="n"/>
      <c r="N397" s="59" t="n"/>
    </row>
    <row r="398" hidden="1" ht="23" customHeight="1">
      <c r="A398" s="72">
        <f>IF(COUNTA(E398:G398)=0,"",TODAY())</f>
        <v/>
      </c>
      <c r="B398" s="58">
        <f>IF(A398="","",YEAR(A398))</f>
        <v/>
      </c>
      <c r="C398" s="58">
        <f>IF(A398="","",MONTH(A398))</f>
        <v/>
      </c>
      <c r="D398" s="58">
        <f>IF(E398="","",IFERROR(INDEX(BaseIncomeAreas[收入类型],MATCH(E398,BaseIncomeAreas[收入区域],0)),""))</f>
        <v/>
      </c>
      <c r="E398" s="59" t="n"/>
      <c r="F398" s="59" t="n"/>
      <c r="G398" s="60" t="n"/>
      <c r="H398" s="59" t="n"/>
      <c r="I398" s="61">
        <f>IF(F398="","",IFERROR(INDEX(BaseIncomeItems[提成比例(%)],MATCH(F398,BaseIncomeItems[收支内容],0)),""))</f>
        <v/>
      </c>
      <c r="J398" s="62">
        <f>IF(G398="","",PRODUCT(G398,I398))</f>
        <v/>
      </c>
      <c r="K398" s="61">
        <f>IF(E398="","",IFERROR(INDEX(BaseIncomeAreas[合作分成比例(%)],MATCH(E398,BaseIncomeAreas[收入区域],0)),""))</f>
        <v/>
      </c>
      <c r="L398" s="62">
        <f>IF(G398="","",PRODUCT(G398,K398))</f>
        <v/>
      </c>
      <c r="M398" s="59" t="n"/>
      <c r="N398" s="59" t="n"/>
    </row>
    <row r="399" hidden="1" ht="23" customHeight="1">
      <c r="A399" s="72">
        <f>IF(COUNTA(E399:G399)=0,"",TODAY())</f>
        <v/>
      </c>
      <c r="B399" s="58">
        <f>IF(A399="","",YEAR(A399))</f>
        <v/>
      </c>
      <c r="C399" s="58">
        <f>IF(A399="","",MONTH(A399))</f>
        <v/>
      </c>
      <c r="D399" s="58">
        <f>IF(E399="","",IFERROR(INDEX(BaseIncomeAreas[收入类型],MATCH(E399,BaseIncomeAreas[收入区域],0)),""))</f>
        <v/>
      </c>
      <c r="E399" s="59" t="n"/>
      <c r="F399" s="59" t="n"/>
      <c r="G399" s="60" t="n"/>
      <c r="H399" s="59" t="n"/>
      <c r="I399" s="61">
        <f>IF(F399="","",IFERROR(INDEX(BaseIncomeItems[提成比例(%)],MATCH(F399,BaseIncomeItems[收支内容],0)),""))</f>
        <v/>
      </c>
      <c r="J399" s="62">
        <f>IF(G399="","",PRODUCT(G399,I399))</f>
        <v/>
      </c>
      <c r="K399" s="61">
        <f>IF(E399="","",IFERROR(INDEX(BaseIncomeAreas[合作分成比例(%)],MATCH(E399,BaseIncomeAreas[收入区域],0)),""))</f>
        <v/>
      </c>
      <c r="L399" s="62">
        <f>IF(G399="","",PRODUCT(G399,K399))</f>
        <v/>
      </c>
      <c r="M399" s="59" t="n"/>
      <c r="N399" s="59" t="n"/>
    </row>
    <row r="400" hidden="1" ht="23" customHeight="1">
      <c r="A400" s="72">
        <f>IF(COUNTA(E400:G400)=0,"",TODAY())</f>
        <v/>
      </c>
      <c r="B400" s="58">
        <f>IF(A400="","",YEAR(A400))</f>
        <v/>
      </c>
      <c r="C400" s="58">
        <f>IF(A400="","",MONTH(A400))</f>
        <v/>
      </c>
      <c r="D400" s="58">
        <f>IF(E400="","",IFERROR(INDEX(BaseIncomeAreas[收入类型],MATCH(E400,BaseIncomeAreas[收入区域],0)),""))</f>
        <v/>
      </c>
      <c r="E400" s="59" t="n"/>
      <c r="F400" s="59" t="n"/>
      <c r="G400" s="60" t="n"/>
      <c r="H400" s="59" t="n"/>
      <c r="I400" s="61">
        <f>IF(F400="","",IFERROR(INDEX(BaseIncomeItems[提成比例(%)],MATCH(F400,BaseIncomeItems[收支内容],0)),""))</f>
        <v/>
      </c>
      <c r="J400" s="62">
        <f>IF(G400="","",PRODUCT(G400,I400))</f>
        <v/>
      </c>
      <c r="K400" s="61">
        <f>IF(E400="","",IFERROR(INDEX(BaseIncomeAreas[合作分成比例(%)],MATCH(E400,BaseIncomeAreas[收入区域],0)),""))</f>
        <v/>
      </c>
      <c r="L400" s="62">
        <f>IF(G400="","",PRODUCT(G400,K400))</f>
        <v/>
      </c>
      <c r="M400" s="59" t="n"/>
      <c r="N400" s="59" t="n"/>
    </row>
    <row r="401" hidden="1" ht="23" customHeight="1">
      <c r="A401" s="72">
        <f>IF(COUNTA(E401:G401)=0,"",TODAY())</f>
        <v/>
      </c>
      <c r="B401" s="58">
        <f>IF(A401="","",YEAR(A401))</f>
        <v/>
      </c>
      <c r="C401" s="58">
        <f>IF(A401="","",MONTH(A401))</f>
        <v/>
      </c>
      <c r="D401" s="58">
        <f>IF(E401="","",IFERROR(INDEX(BaseIncomeAreas[收入类型],MATCH(E401,BaseIncomeAreas[收入区域],0)),""))</f>
        <v/>
      </c>
      <c r="E401" s="59" t="n"/>
      <c r="F401" s="59" t="n"/>
      <c r="G401" s="60" t="n"/>
      <c r="H401" s="59" t="n"/>
      <c r="I401" s="61">
        <f>IF(F401="","",IFERROR(INDEX(BaseIncomeItems[提成比例(%)],MATCH(F401,BaseIncomeItems[收支内容],0)),""))</f>
        <v/>
      </c>
      <c r="J401" s="62">
        <f>IF(G401="","",PRODUCT(G401,I401))</f>
        <v/>
      </c>
      <c r="K401" s="61">
        <f>IF(E401="","",IFERROR(INDEX(BaseIncomeAreas[合作分成比例(%)],MATCH(E401,BaseIncomeAreas[收入区域],0)),""))</f>
        <v/>
      </c>
      <c r="L401" s="62">
        <f>IF(G401="","",PRODUCT(G401,K401))</f>
        <v/>
      </c>
      <c r="M401" s="59" t="n"/>
      <c r="N401" s="59" t="n"/>
    </row>
    <row r="402" hidden="1" ht="23" customHeight="1">
      <c r="A402" s="72">
        <f>IF(COUNTA(E402:G402)=0,"",TODAY())</f>
        <v/>
      </c>
      <c r="B402" s="58">
        <f>IF(A402="","",YEAR(A402))</f>
        <v/>
      </c>
      <c r="C402" s="58">
        <f>IF(A402="","",MONTH(A402))</f>
        <v/>
      </c>
      <c r="D402" s="58">
        <f>IF(E402="","",IFERROR(INDEX(BaseIncomeAreas[收入类型],MATCH(E402,BaseIncomeAreas[收入区域],0)),""))</f>
        <v/>
      </c>
      <c r="E402" s="59" t="n"/>
      <c r="F402" s="59" t="n"/>
      <c r="G402" s="60" t="n"/>
      <c r="H402" s="59" t="n"/>
      <c r="I402" s="61">
        <f>IF(F402="","",IFERROR(INDEX(BaseIncomeItems[提成比例(%)],MATCH(F402,BaseIncomeItems[收支内容],0)),""))</f>
        <v/>
      </c>
      <c r="J402" s="62">
        <f>IF(G402="","",PRODUCT(G402,I402))</f>
        <v/>
      </c>
      <c r="K402" s="61">
        <f>IF(E402="","",IFERROR(INDEX(BaseIncomeAreas[合作分成比例(%)],MATCH(E402,BaseIncomeAreas[收入区域],0)),""))</f>
        <v/>
      </c>
      <c r="L402" s="62">
        <f>IF(G402="","",PRODUCT(G402,K402))</f>
        <v/>
      </c>
      <c r="M402" s="59" t="n"/>
      <c r="N402" s="59" t="n"/>
    </row>
    <row r="403" hidden="1" ht="23" customHeight="1">
      <c r="A403" s="72">
        <f>IF(COUNTA(E403:G403)=0,"",TODAY())</f>
        <v/>
      </c>
      <c r="B403" s="58">
        <f>IF(A403="","",YEAR(A403))</f>
        <v/>
      </c>
      <c r="C403" s="58">
        <f>IF(A403="","",MONTH(A403))</f>
        <v/>
      </c>
      <c r="D403" s="58">
        <f>IF(E403="","",IFERROR(INDEX(BaseIncomeAreas[收入类型],MATCH(E403,BaseIncomeAreas[收入区域],0)),""))</f>
        <v/>
      </c>
      <c r="E403" s="59" t="n"/>
      <c r="F403" s="59" t="n"/>
      <c r="G403" s="60" t="n"/>
      <c r="H403" s="59" t="n"/>
      <c r="I403" s="61">
        <f>IF(F403="","",IFERROR(INDEX(BaseIncomeItems[提成比例(%)],MATCH(F403,BaseIncomeItems[收支内容],0)),""))</f>
        <v/>
      </c>
      <c r="J403" s="62">
        <f>IF(G403="","",PRODUCT(G403,I403))</f>
        <v/>
      </c>
      <c r="K403" s="61">
        <f>IF(E403="","",IFERROR(INDEX(BaseIncomeAreas[合作分成比例(%)],MATCH(E403,BaseIncomeAreas[收入区域],0)),""))</f>
        <v/>
      </c>
      <c r="L403" s="62">
        <f>IF(G403="","",PRODUCT(G403,K403))</f>
        <v/>
      </c>
      <c r="M403" s="59" t="n"/>
      <c r="N403" s="59" t="n"/>
    </row>
    <row r="404" hidden="1" ht="23" customHeight="1">
      <c r="A404" s="72">
        <f>IF(COUNTA(E404:G404)=0,"",TODAY())</f>
        <v/>
      </c>
      <c r="B404" s="58">
        <f>IF(A404="","",YEAR(A404))</f>
        <v/>
      </c>
      <c r="C404" s="58">
        <f>IF(A404="","",MONTH(A404))</f>
        <v/>
      </c>
      <c r="D404" s="58">
        <f>IF(E404="","",IFERROR(INDEX(BaseIncomeAreas[收入类型],MATCH(E404,BaseIncomeAreas[收入区域],0)),""))</f>
        <v/>
      </c>
      <c r="E404" s="59" t="n"/>
      <c r="F404" s="59" t="n"/>
      <c r="G404" s="60" t="n"/>
      <c r="H404" s="59" t="n"/>
      <c r="I404" s="61">
        <f>IF(F404="","",IFERROR(INDEX(BaseIncomeItems[提成比例(%)],MATCH(F404,BaseIncomeItems[收支内容],0)),""))</f>
        <v/>
      </c>
      <c r="J404" s="62">
        <f>IF(G404="","",PRODUCT(G404,I404))</f>
        <v/>
      </c>
      <c r="K404" s="61">
        <f>IF(E404="","",IFERROR(INDEX(BaseIncomeAreas[合作分成比例(%)],MATCH(E404,BaseIncomeAreas[收入区域],0)),""))</f>
        <v/>
      </c>
      <c r="L404" s="62">
        <f>IF(G404="","",PRODUCT(G404,K404))</f>
        <v/>
      </c>
      <c r="M404" s="59" t="n"/>
      <c r="N404" s="59" t="n"/>
    </row>
    <row r="405" hidden="1" ht="23" customHeight="1">
      <c r="A405" s="72">
        <f>IF(COUNTA(E405:G405)=0,"",TODAY())</f>
        <v/>
      </c>
      <c r="B405" s="58">
        <f>IF(A405="","",YEAR(A405))</f>
        <v/>
      </c>
      <c r="C405" s="58">
        <f>IF(A405="","",MONTH(A405))</f>
        <v/>
      </c>
      <c r="D405" s="58">
        <f>IF(E405="","",IFERROR(INDEX(BaseIncomeAreas[收入类型],MATCH(E405,BaseIncomeAreas[收入区域],0)),""))</f>
        <v/>
      </c>
      <c r="E405" s="59" t="n"/>
      <c r="F405" s="59" t="n"/>
      <c r="G405" s="60" t="n"/>
      <c r="H405" s="59" t="n"/>
      <c r="I405" s="61">
        <f>IF(F405="","",IFERROR(INDEX(BaseIncomeItems[提成比例(%)],MATCH(F405,BaseIncomeItems[收支内容],0)),""))</f>
        <v/>
      </c>
      <c r="J405" s="62">
        <f>IF(G405="","",PRODUCT(G405,I405))</f>
        <v/>
      </c>
      <c r="K405" s="61">
        <f>IF(E405="","",IFERROR(INDEX(BaseIncomeAreas[合作分成比例(%)],MATCH(E405,BaseIncomeAreas[收入区域],0)),""))</f>
        <v/>
      </c>
      <c r="L405" s="62">
        <f>IF(G405="","",PRODUCT(G405,K405))</f>
        <v/>
      </c>
      <c r="M405" s="59" t="n"/>
      <c r="N405" s="59" t="n"/>
    </row>
    <row r="406" hidden="1" ht="23" customHeight="1">
      <c r="A406" s="72">
        <f>IF(COUNTA(E406:G406)=0,"",TODAY())</f>
        <v/>
      </c>
      <c r="B406" s="58">
        <f>IF(A406="","",YEAR(A406))</f>
        <v/>
      </c>
      <c r="C406" s="58">
        <f>IF(A406="","",MONTH(A406))</f>
        <v/>
      </c>
      <c r="D406" s="58">
        <f>IF(E406="","",IFERROR(INDEX(BaseIncomeAreas[收入类型],MATCH(E406,BaseIncomeAreas[收入区域],0)),""))</f>
        <v/>
      </c>
      <c r="E406" s="59" t="n"/>
      <c r="F406" s="59" t="n"/>
      <c r="G406" s="60" t="n"/>
      <c r="H406" s="59" t="n"/>
      <c r="I406" s="61">
        <f>IF(F406="","",IFERROR(INDEX(BaseIncomeItems[提成比例(%)],MATCH(F406,BaseIncomeItems[收支内容],0)),""))</f>
        <v/>
      </c>
      <c r="J406" s="62">
        <f>IF(G406="","",PRODUCT(G406,I406))</f>
        <v/>
      </c>
      <c r="K406" s="61">
        <f>IF(E406="","",IFERROR(INDEX(BaseIncomeAreas[合作分成比例(%)],MATCH(E406,BaseIncomeAreas[收入区域],0)),""))</f>
        <v/>
      </c>
      <c r="L406" s="62">
        <f>IF(G406="","",PRODUCT(G406,K406))</f>
        <v/>
      </c>
      <c r="M406" s="59" t="n"/>
      <c r="N406" s="59" t="n"/>
    </row>
    <row r="407" hidden="1" ht="23" customHeight="1">
      <c r="A407" s="72">
        <f>IF(COUNTA(E407:G407)=0,"",TODAY())</f>
        <v/>
      </c>
      <c r="B407" s="58">
        <f>IF(A407="","",YEAR(A407))</f>
        <v/>
      </c>
      <c r="C407" s="58">
        <f>IF(A407="","",MONTH(A407))</f>
        <v/>
      </c>
      <c r="D407" s="58">
        <f>IF(E407="","",IFERROR(INDEX(BaseIncomeAreas[收入类型],MATCH(E407,BaseIncomeAreas[收入区域],0)),""))</f>
        <v/>
      </c>
      <c r="E407" s="59" t="n"/>
      <c r="F407" s="59" t="n"/>
      <c r="G407" s="60" t="n"/>
      <c r="H407" s="59" t="n"/>
      <c r="I407" s="61">
        <f>IF(F407="","",IFERROR(INDEX(BaseIncomeItems[提成比例(%)],MATCH(F407,BaseIncomeItems[收支内容],0)),""))</f>
        <v/>
      </c>
      <c r="J407" s="62">
        <f>IF(G407="","",PRODUCT(G407,I407))</f>
        <v/>
      </c>
      <c r="K407" s="61">
        <f>IF(E407="","",IFERROR(INDEX(BaseIncomeAreas[合作分成比例(%)],MATCH(E407,BaseIncomeAreas[收入区域],0)),""))</f>
        <v/>
      </c>
      <c r="L407" s="62">
        <f>IF(G407="","",PRODUCT(G407,K407))</f>
        <v/>
      </c>
      <c r="M407" s="59" t="n"/>
      <c r="N407" s="59" t="n"/>
    </row>
    <row r="408" hidden="1" ht="23" customHeight="1">
      <c r="A408" s="72">
        <f>IF(COUNTA(E408:G408)=0,"",TODAY())</f>
        <v/>
      </c>
      <c r="B408" s="58">
        <f>IF(A408="","",YEAR(A408))</f>
        <v/>
      </c>
      <c r="C408" s="58">
        <f>IF(A408="","",MONTH(A408))</f>
        <v/>
      </c>
      <c r="D408" s="58">
        <f>IF(E408="","",IFERROR(INDEX(BaseIncomeAreas[收入类型],MATCH(E408,BaseIncomeAreas[收入区域],0)),""))</f>
        <v/>
      </c>
      <c r="E408" s="59" t="n"/>
      <c r="F408" s="59" t="n"/>
      <c r="G408" s="60" t="n"/>
      <c r="H408" s="59" t="n"/>
      <c r="I408" s="61">
        <f>IF(F408="","",IFERROR(INDEX(BaseIncomeItems[提成比例(%)],MATCH(F408,BaseIncomeItems[收支内容],0)),""))</f>
        <v/>
      </c>
      <c r="J408" s="62">
        <f>IF(G408="","",PRODUCT(G408,I408))</f>
        <v/>
      </c>
      <c r="K408" s="61">
        <f>IF(E408="","",IFERROR(INDEX(BaseIncomeAreas[合作分成比例(%)],MATCH(E408,BaseIncomeAreas[收入区域],0)),""))</f>
        <v/>
      </c>
      <c r="L408" s="62">
        <f>IF(G408="","",PRODUCT(G408,K408))</f>
        <v/>
      </c>
      <c r="M408" s="59" t="n"/>
      <c r="N408" s="59" t="n"/>
    </row>
    <row r="409" hidden="1" ht="23" customHeight="1">
      <c r="A409" s="72">
        <f>IF(COUNTA(E409:G409)=0,"",TODAY())</f>
        <v/>
      </c>
      <c r="B409" s="58">
        <f>IF(A409="","",YEAR(A409))</f>
        <v/>
      </c>
      <c r="C409" s="58">
        <f>IF(A409="","",MONTH(A409))</f>
        <v/>
      </c>
      <c r="D409" s="58">
        <f>IF(E409="","",IFERROR(INDEX(BaseIncomeAreas[收入类型],MATCH(E409,BaseIncomeAreas[收入区域],0)),""))</f>
        <v/>
      </c>
      <c r="E409" s="59" t="n"/>
      <c r="F409" s="59" t="n"/>
      <c r="G409" s="60" t="n"/>
      <c r="H409" s="59" t="n"/>
      <c r="I409" s="61">
        <f>IF(F409="","",IFERROR(INDEX(BaseIncomeItems[提成比例(%)],MATCH(F409,BaseIncomeItems[收支内容],0)),""))</f>
        <v/>
      </c>
      <c r="J409" s="62">
        <f>IF(G409="","",PRODUCT(G409,I409))</f>
        <v/>
      </c>
      <c r="K409" s="61">
        <f>IF(E409="","",IFERROR(INDEX(BaseIncomeAreas[合作分成比例(%)],MATCH(E409,BaseIncomeAreas[收入区域],0)),""))</f>
        <v/>
      </c>
      <c r="L409" s="62">
        <f>IF(G409="","",PRODUCT(G409,K409))</f>
        <v/>
      </c>
      <c r="M409" s="59" t="n"/>
      <c r="N409" s="59" t="n"/>
    </row>
    <row r="410" hidden="1" ht="23" customHeight="1">
      <c r="A410" s="72">
        <f>IF(COUNTA(E410:G410)=0,"",TODAY())</f>
        <v/>
      </c>
      <c r="B410" s="58">
        <f>IF(A410="","",YEAR(A410))</f>
        <v/>
      </c>
      <c r="C410" s="58">
        <f>IF(A410="","",MONTH(A410))</f>
        <v/>
      </c>
      <c r="D410" s="58">
        <f>IF(E410="","",IFERROR(INDEX(BaseIncomeAreas[收入类型],MATCH(E410,BaseIncomeAreas[收入区域],0)),""))</f>
        <v/>
      </c>
      <c r="E410" s="59" t="n"/>
      <c r="F410" s="59" t="n"/>
      <c r="G410" s="60" t="n"/>
      <c r="H410" s="59" t="n"/>
      <c r="I410" s="61">
        <f>IF(F410="","",IFERROR(INDEX(BaseIncomeItems[提成比例(%)],MATCH(F410,BaseIncomeItems[收支内容],0)),""))</f>
        <v/>
      </c>
      <c r="J410" s="62">
        <f>IF(G410="","",PRODUCT(G410,I410))</f>
        <v/>
      </c>
      <c r="K410" s="61">
        <f>IF(E410="","",IFERROR(INDEX(BaseIncomeAreas[合作分成比例(%)],MATCH(E410,BaseIncomeAreas[收入区域],0)),""))</f>
        <v/>
      </c>
      <c r="L410" s="62">
        <f>IF(G410="","",PRODUCT(G410,K410))</f>
        <v/>
      </c>
      <c r="M410" s="59" t="n"/>
      <c r="N410" s="59" t="n"/>
    </row>
    <row r="411" hidden="1" ht="23" customHeight="1">
      <c r="A411" s="72">
        <f>IF(COUNTA(E411:G411)=0,"",TODAY())</f>
        <v/>
      </c>
      <c r="B411" s="58">
        <f>IF(A411="","",YEAR(A411))</f>
        <v/>
      </c>
      <c r="C411" s="58">
        <f>IF(A411="","",MONTH(A411))</f>
        <v/>
      </c>
      <c r="D411" s="58">
        <f>IF(E411="","",IFERROR(INDEX(BaseIncomeAreas[收入类型],MATCH(E411,BaseIncomeAreas[收入区域],0)),""))</f>
        <v/>
      </c>
      <c r="E411" s="59" t="n"/>
      <c r="F411" s="59" t="n"/>
      <c r="G411" s="60" t="n"/>
      <c r="H411" s="59" t="n"/>
      <c r="I411" s="61">
        <f>IF(F411="","",IFERROR(INDEX(BaseIncomeItems[提成比例(%)],MATCH(F411,BaseIncomeItems[收支内容],0)),""))</f>
        <v/>
      </c>
      <c r="J411" s="62">
        <f>IF(G411="","",PRODUCT(G411,I411))</f>
        <v/>
      </c>
      <c r="K411" s="61">
        <f>IF(E411="","",IFERROR(INDEX(BaseIncomeAreas[合作分成比例(%)],MATCH(E411,BaseIncomeAreas[收入区域],0)),""))</f>
        <v/>
      </c>
      <c r="L411" s="62">
        <f>IF(G411="","",PRODUCT(G411,K411))</f>
        <v/>
      </c>
      <c r="M411" s="59" t="n"/>
      <c r="N411" s="59" t="n"/>
    </row>
    <row r="412" hidden="1" ht="23" customHeight="1">
      <c r="A412" s="72">
        <f>IF(COUNTA(E412:G412)=0,"",TODAY())</f>
        <v/>
      </c>
      <c r="B412" s="58">
        <f>IF(A412="","",YEAR(A412))</f>
        <v/>
      </c>
      <c r="C412" s="58">
        <f>IF(A412="","",MONTH(A412))</f>
        <v/>
      </c>
      <c r="D412" s="58">
        <f>IF(E412="","",IFERROR(INDEX(BaseIncomeAreas[收入类型],MATCH(E412,BaseIncomeAreas[收入区域],0)),""))</f>
        <v/>
      </c>
      <c r="E412" s="59" t="n"/>
      <c r="F412" s="59" t="n"/>
      <c r="G412" s="60" t="n"/>
      <c r="H412" s="59" t="n"/>
      <c r="I412" s="61">
        <f>IF(F412="","",IFERROR(INDEX(BaseIncomeItems[提成比例(%)],MATCH(F412,BaseIncomeItems[收支内容],0)),""))</f>
        <v/>
      </c>
      <c r="J412" s="62">
        <f>IF(G412="","",PRODUCT(G412,I412))</f>
        <v/>
      </c>
      <c r="K412" s="61">
        <f>IF(E412="","",IFERROR(INDEX(BaseIncomeAreas[合作分成比例(%)],MATCH(E412,BaseIncomeAreas[收入区域],0)),""))</f>
        <v/>
      </c>
      <c r="L412" s="62">
        <f>IF(G412="","",PRODUCT(G412,K412))</f>
        <v/>
      </c>
      <c r="M412" s="59" t="n"/>
      <c r="N412" s="59" t="n"/>
    </row>
    <row r="413" hidden="1" ht="23" customHeight="1">
      <c r="A413" s="72">
        <f>IF(COUNTA(E413:G413)=0,"",TODAY())</f>
        <v/>
      </c>
      <c r="B413" s="58">
        <f>IF(A413="","",YEAR(A413))</f>
        <v/>
      </c>
      <c r="C413" s="58">
        <f>IF(A413="","",MONTH(A413))</f>
        <v/>
      </c>
      <c r="D413" s="58">
        <f>IF(E413="","",IFERROR(INDEX(BaseIncomeAreas[收入类型],MATCH(E413,BaseIncomeAreas[收入区域],0)),""))</f>
        <v/>
      </c>
      <c r="E413" s="59" t="n"/>
      <c r="F413" s="59" t="n"/>
      <c r="G413" s="60" t="n"/>
      <c r="H413" s="59" t="n"/>
      <c r="I413" s="61">
        <f>IF(F413="","",IFERROR(INDEX(BaseIncomeItems[提成比例(%)],MATCH(F413,BaseIncomeItems[收支内容],0)),""))</f>
        <v/>
      </c>
      <c r="J413" s="62">
        <f>IF(G413="","",PRODUCT(G413,I413))</f>
        <v/>
      </c>
      <c r="K413" s="61">
        <f>IF(E413="","",IFERROR(INDEX(BaseIncomeAreas[合作分成比例(%)],MATCH(E413,BaseIncomeAreas[收入区域],0)),""))</f>
        <v/>
      </c>
      <c r="L413" s="62">
        <f>IF(G413="","",PRODUCT(G413,K413))</f>
        <v/>
      </c>
      <c r="M413" s="59" t="n"/>
      <c r="N413" s="59" t="n"/>
    </row>
    <row r="414" hidden="1" ht="23" customHeight="1">
      <c r="A414" s="72">
        <f>IF(COUNTA(E414:G414)=0,"",TODAY())</f>
        <v/>
      </c>
      <c r="B414" s="58">
        <f>IF(A414="","",YEAR(A414))</f>
        <v/>
      </c>
      <c r="C414" s="58">
        <f>IF(A414="","",MONTH(A414))</f>
        <v/>
      </c>
      <c r="D414" s="58">
        <f>IF(E414="","",IFERROR(INDEX(BaseIncomeAreas[收入类型],MATCH(E414,BaseIncomeAreas[收入区域],0)),""))</f>
        <v/>
      </c>
      <c r="E414" s="59" t="n"/>
      <c r="F414" s="59" t="n"/>
      <c r="G414" s="60" t="n"/>
      <c r="H414" s="59" t="n"/>
      <c r="I414" s="61">
        <f>IF(F414="","",IFERROR(INDEX(BaseIncomeItems[提成比例(%)],MATCH(F414,BaseIncomeItems[收支内容],0)),""))</f>
        <v/>
      </c>
      <c r="J414" s="62">
        <f>IF(G414="","",PRODUCT(G414,I414))</f>
        <v/>
      </c>
      <c r="K414" s="61">
        <f>IF(E414="","",IFERROR(INDEX(BaseIncomeAreas[合作分成比例(%)],MATCH(E414,BaseIncomeAreas[收入区域],0)),""))</f>
        <v/>
      </c>
      <c r="L414" s="62">
        <f>IF(G414="","",PRODUCT(G414,K414))</f>
        <v/>
      </c>
      <c r="M414" s="59" t="n"/>
      <c r="N414" s="59" t="n"/>
    </row>
    <row r="415" hidden="1" ht="23" customHeight="1">
      <c r="A415" s="72">
        <f>IF(COUNTA(E415:G415)=0,"",TODAY())</f>
        <v/>
      </c>
      <c r="B415" s="58">
        <f>IF(A415="","",YEAR(A415))</f>
        <v/>
      </c>
      <c r="C415" s="58">
        <f>IF(A415="","",MONTH(A415))</f>
        <v/>
      </c>
      <c r="D415" s="58">
        <f>IF(E415="","",IFERROR(INDEX(BaseIncomeAreas[收入类型],MATCH(E415,BaseIncomeAreas[收入区域],0)),""))</f>
        <v/>
      </c>
      <c r="E415" s="59" t="n"/>
      <c r="F415" s="59" t="n"/>
      <c r="G415" s="60" t="n"/>
      <c r="H415" s="59" t="n"/>
      <c r="I415" s="61">
        <f>IF(F415="","",IFERROR(INDEX(BaseIncomeItems[提成比例(%)],MATCH(F415,BaseIncomeItems[收支内容],0)),""))</f>
        <v/>
      </c>
      <c r="J415" s="62">
        <f>IF(G415="","",PRODUCT(G415,I415))</f>
        <v/>
      </c>
      <c r="K415" s="61">
        <f>IF(E415="","",IFERROR(INDEX(BaseIncomeAreas[合作分成比例(%)],MATCH(E415,BaseIncomeAreas[收入区域],0)),""))</f>
        <v/>
      </c>
      <c r="L415" s="62">
        <f>IF(G415="","",PRODUCT(G415,K415))</f>
        <v/>
      </c>
      <c r="M415" s="59" t="n"/>
      <c r="N415" s="59" t="n"/>
    </row>
    <row r="416" hidden="1" ht="23" customHeight="1">
      <c r="A416" s="72">
        <f>IF(COUNTA(E416:G416)=0,"",TODAY())</f>
        <v/>
      </c>
      <c r="B416" s="58">
        <f>IF(A416="","",YEAR(A416))</f>
        <v/>
      </c>
      <c r="C416" s="58">
        <f>IF(A416="","",MONTH(A416))</f>
        <v/>
      </c>
      <c r="D416" s="58">
        <f>IF(E416="","",IFERROR(INDEX(BaseIncomeAreas[收入类型],MATCH(E416,BaseIncomeAreas[收入区域],0)),""))</f>
        <v/>
      </c>
      <c r="E416" s="59" t="n"/>
      <c r="F416" s="59" t="n"/>
      <c r="G416" s="60" t="n"/>
      <c r="H416" s="59" t="n"/>
      <c r="I416" s="61">
        <f>IF(F416="","",IFERROR(INDEX(BaseIncomeItems[提成比例(%)],MATCH(F416,BaseIncomeItems[收支内容],0)),""))</f>
        <v/>
      </c>
      <c r="J416" s="62">
        <f>IF(G416="","",PRODUCT(G416,I416))</f>
        <v/>
      </c>
      <c r="K416" s="61">
        <f>IF(E416="","",IFERROR(INDEX(BaseIncomeAreas[合作分成比例(%)],MATCH(E416,BaseIncomeAreas[收入区域],0)),""))</f>
        <v/>
      </c>
      <c r="L416" s="62">
        <f>IF(G416="","",PRODUCT(G416,K416))</f>
        <v/>
      </c>
      <c r="M416" s="59" t="n"/>
      <c r="N416" s="59" t="n"/>
    </row>
    <row r="417" hidden="1" ht="23" customHeight="1">
      <c r="A417" s="72">
        <f>IF(COUNTA(E417:G417)=0,"",TODAY())</f>
        <v/>
      </c>
      <c r="B417" s="58">
        <f>IF(A417="","",YEAR(A417))</f>
        <v/>
      </c>
      <c r="C417" s="58">
        <f>IF(A417="","",MONTH(A417))</f>
        <v/>
      </c>
      <c r="D417" s="58">
        <f>IF(E417="","",IFERROR(INDEX(BaseIncomeAreas[收入类型],MATCH(E417,BaseIncomeAreas[收入区域],0)),""))</f>
        <v/>
      </c>
      <c r="E417" s="59" t="n"/>
      <c r="F417" s="59" t="n"/>
      <c r="G417" s="60" t="n"/>
      <c r="H417" s="59" t="n"/>
      <c r="I417" s="61">
        <f>IF(F417="","",IFERROR(INDEX(BaseIncomeItems[提成比例(%)],MATCH(F417,BaseIncomeItems[收支内容],0)),""))</f>
        <v/>
      </c>
      <c r="J417" s="62">
        <f>IF(G417="","",PRODUCT(G417,I417))</f>
        <v/>
      </c>
      <c r="K417" s="61">
        <f>IF(E417="","",IFERROR(INDEX(BaseIncomeAreas[合作分成比例(%)],MATCH(E417,BaseIncomeAreas[收入区域],0)),""))</f>
        <v/>
      </c>
      <c r="L417" s="62">
        <f>IF(G417="","",PRODUCT(G417,K417))</f>
        <v/>
      </c>
      <c r="M417" s="59" t="n"/>
      <c r="N417" s="59" t="n"/>
    </row>
    <row r="418" hidden="1" ht="23" customHeight="1">
      <c r="A418" s="72">
        <f>IF(COUNTA(E418:G418)=0,"",TODAY())</f>
        <v/>
      </c>
      <c r="B418" s="58">
        <f>IF(A418="","",YEAR(A418))</f>
        <v/>
      </c>
      <c r="C418" s="58">
        <f>IF(A418="","",MONTH(A418))</f>
        <v/>
      </c>
      <c r="D418" s="58">
        <f>IF(E418="","",IFERROR(INDEX(BaseIncomeAreas[收入类型],MATCH(E418,BaseIncomeAreas[收入区域],0)),""))</f>
        <v/>
      </c>
      <c r="E418" s="59" t="n"/>
      <c r="F418" s="59" t="n"/>
      <c r="G418" s="60" t="n"/>
      <c r="H418" s="59" t="n"/>
      <c r="I418" s="61">
        <f>IF(F418="","",IFERROR(INDEX(BaseIncomeItems[提成比例(%)],MATCH(F418,BaseIncomeItems[收支内容],0)),""))</f>
        <v/>
      </c>
      <c r="J418" s="62">
        <f>IF(G418="","",PRODUCT(G418,I418))</f>
        <v/>
      </c>
      <c r="K418" s="61">
        <f>IF(E418="","",IFERROR(INDEX(BaseIncomeAreas[合作分成比例(%)],MATCH(E418,BaseIncomeAreas[收入区域],0)),""))</f>
        <v/>
      </c>
      <c r="L418" s="62">
        <f>IF(G418="","",PRODUCT(G418,K418))</f>
        <v/>
      </c>
      <c r="M418" s="59" t="n"/>
      <c r="N418" s="59" t="n"/>
    </row>
    <row r="419" hidden="1" ht="23" customHeight="1">
      <c r="A419" s="72">
        <f>IF(COUNTA(E419:G419)=0,"",TODAY())</f>
        <v/>
      </c>
      <c r="B419" s="58">
        <f>IF(A419="","",YEAR(A419))</f>
        <v/>
      </c>
      <c r="C419" s="58">
        <f>IF(A419="","",MONTH(A419))</f>
        <v/>
      </c>
      <c r="D419" s="58">
        <f>IF(E419="","",IFERROR(INDEX(BaseIncomeAreas[收入类型],MATCH(E419,BaseIncomeAreas[收入区域],0)),""))</f>
        <v/>
      </c>
      <c r="E419" s="59" t="n"/>
      <c r="F419" s="59" t="n"/>
      <c r="G419" s="60" t="n"/>
      <c r="H419" s="59" t="n"/>
      <c r="I419" s="61">
        <f>IF(F419="","",IFERROR(INDEX(BaseIncomeItems[提成比例(%)],MATCH(F419,BaseIncomeItems[收支内容],0)),""))</f>
        <v/>
      </c>
      <c r="J419" s="62">
        <f>IF(G419="","",PRODUCT(G419,I419))</f>
        <v/>
      </c>
      <c r="K419" s="61">
        <f>IF(E419="","",IFERROR(INDEX(BaseIncomeAreas[合作分成比例(%)],MATCH(E419,BaseIncomeAreas[收入区域],0)),""))</f>
        <v/>
      </c>
      <c r="L419" s="62">
        <f>IF(G419="","",PRODUCT(G419,K419))</f>
        <v/>
      </c>
      <c r="M419" s="59" t="n"/>
      <c r="N419" s="59" t="n"/>
    </row>
    <row r="420" hidden="1" ht="23" customHeight="1">
      <c r="A420" s="72">
        <f>IF(COUNTA(E420:G420)=0,"",TODAY())</f>
        <v/>
      </c>
      <c r="B420" s="58">
        <f>IF(A420="","",YEAR(A420))</f>
        <v/>
      </c>
      <c r="C420" s="58">
        <f>IF(A420="","",MONTH(A420))</f>
        <v/>
      </c>
      <c r="D420" s="58">
        <f>IF(E420="","",IFERROR(INDEX(BaseIncomeAreas[收入类型],MATCH(E420,BaseIncomeAreas[收入区域],0)),""))</f>
        <v/>
      </c>
      <c r="E420" s="59" t="n"/>
      <c r="F420" s="59" t="n"/>
      <c r="G420" s="60" t="n"/>
      <c r="H420" s="59" t="n"/>
      <c r="I420" s="61">
        <f>IF(F420="","",IFERROR(INDEX(BaseIncomeItems[提成比例(%)],MATCH(F420,BaseIncomeItems[收支内容],0)),""))</f>
        <v/>
      </c>
      <c r="J420" s="62">
        <f>IF(G420="","",PRODUCT(G420,I420))</f>
        <v/>
      </c>
      <c r="K420" s="61">
        <f>IF(E420="","",IFERROR(INDEX(BaseIncomeAreas[合作分成比例(%)],MATCH(E420,BaseIncomeAreas[收入区域],0)),""))</f>
        <v/>
      </c>
      <c r="L420" s="62">
        <f>IF(G420="","",PRODUCT(G420,K420))</f>
        <v/>
      </c>
      <c r="M420" s="59" t="n"/>
      <c r="N420" s="59" t="n"/>
    </row>
    <row r="421" hidden="1" ht="23" customHeight="1">
      <c r="A421" s="72">
        <f>IF(COUNTA(E421:G421)=0,"",TODAY())</f>
        <v/>
      </c>
      <c r="B421" s="58">
        <f>IF(A421="","",YEAR(A421))</f>
        <v/>
      </c>
      <c r="C421" s="58">
        <f>IF(A421="","",MONTH(A421))</f>
        <v/>
      </c>
      <c r="D421" s="58">
        <f>IF(E421="","",IFERROR(INDEX(BaseIncomeAreas[收入类型],MATCH(E421,BaseIncomeAreas[收入区域],0)),""))</f>
        <v/>
      </c>
      <c r="E421" s="59" t="n"/>
      <c r="F421" s="59" t="n"/>
      <c r="G421" s="60" t="n"/>
      <c r="H421" s="59" t="n"/>
      <c r="I421" s="61">
        <f>IF(F421="","",IFERROR(INDEX(BaseIncomeItems[提成比例(%)],MATCH(F421,BaseIncomeItems[收支内容],0)),""))</f>
        <v/>
      </c>
      <c r="J421" s="62">
        <f>IF(G421="","",PRODUCT(G421,I421))</f>
        <v/>
      </c>
      <c r="K421" s="61">
        <f>IF(E421="","",IFERROR(INDEX(BaseIncomeAreas[合作分成比例(%)],MATCH(E421,BaseIncomeAreas[收入区域],0)),""))</f>
        <v/>
      </c>
      <c r="L421" s="62">
        <f>IF(G421="","",PRODUCT(G421,K421))</f>
        <v/>
      </c>
      <c r="M421" s="59" t="n"/>
      <c r="N421" s="59" t="n"/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mergeCells count="1">
    <mergeCell ref="A1:N1"/>
  </mergeCells>
  <dataValidations count="3">
    <dataValidation sqref="E4:E421" showDropDown="0" showInputMessage="0" showErrorMessage="0" allowBlank="1" type="list">
      <formula1>=基础表!$A$4:$A$303</formula1>
    </dataValidation>
    <dataValidation sqref="F4:F421" showDropDown="0" showInputMessage="0" showErrorMessage="0" allowBlank="1" type="list">
      <formula1>=基础表!$F$4:$F$203</formula1>
    </dataValidation>
    <dataValidation sqref="H4:H421" showDropDown="0" showInputMessage="0" showErrorMessage="0" allowBlank="1" type="list">
      <formula1>=基础表!$I$4:$I$103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tabColor rgb="00ED7D31"/>
    <outlinePr summaryBelow="1" summaryRight="1"/>
    <pageSetUpPr/>
  </sheetPr>
  <dimension ref="A1:I301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9" customWidth="1" min="2" max="2"/>
    <col width="8" customWidth="1" min="3" max="3"/>
    <col width="22" customWidth="1" min="4" max="4"/>
    <col width="14" customWidth="1" min="5" max="5"/>
    <col width="14" customWidth="1" min="6" max="6"/>
    <col width="14" customWidth="1" min="7" max="7"/>
    <col width="16" customWidth="1" min="8" max="8"/>
    <col width="30" customWidth="1" min="9" max="9"/>
  </cols>
  <sheetData>
    <row r="1" ht="32" customHeight="1">
      <c r="A1" s="16" t="inlineStr">
        <is>
          <t>支出台账</t>
        </is>
      </c>
    </row>
    <row r="2" ht="28" customHeight="1">
      <c r="A2" s="28" t="inlineStr">
        <is>
          <t>按每笔支出登记；年份和月份为自动函数列，历史数据已按原月报拆成类别台账。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</row>
    <row r="3" ht="26" customHeight="1">
      <c r="A3" s="5" t="inlineStr">
        <is>
          <t>日期</t>
        </is>
      </c>
      <c r="B3" s="5" t="inlineStr">
        <is>
          <t>年份</t>
        </is>
      </c>
      <c r="C3" s="5" t="inlineStr">
        <is>
          <t>月份</t>
        </is>
      </c>
      <c r="D3" s="5" t="inlineStr">
        <is>
          <t>费用类别</t>
        </is>
      </c>
      <c r="E3" s="5" t="inlineStr">
        <is>
          <t>金额</t>
        </is>
      </c>
      <c r="F3" s="5" t="inlineStr">
        <is>
          <t>付款方式</t>
        </is>
      </c>
      <c r="G3" s="5" t="inlineStr">
        <is>
          <t>经办人</t>
        </is>
      </c>
      <c r="H3" s="5" t="inlineStr">
        <is>
          <t>来源</t>
        </is>
      </c>
      <c r="I3" s="5" t="inlineStr">
        <is>
          <t>备注</t>
        </is>
      </c>
    </row>
    <row r="4" ht="23" customHeight="1">
      <c r="A4" s="57" t="n">
        <v>46053</v>
      </c>
      <c r="B4" s="58">
        <f>IF(A4="","",YEAR(A4))</f>
        <v/>
      </c>
      <c r="C4" s="58">
        <f>IF(A4="","",MONTH(A4))</f>
        <v/>
      </c>
      <c r="D4" s="59" t="inlineStr">
        <is>
          <t>办公固定支出</t>
        </is>
      </c>
      <c r="E4" s="60" t="n">
        <v>3450</v>
      </c>
      <c r="F4" s="59" t="inlineStr"/>
      <c r="G4" s="59" t="inlineStr"/>
      <c r="H4" s="59" t="inlineStr">
        <is>
          <t>导入-支出月报</t>
        </is>
      </c>
      <c r="I4" s="59" t="inlineStr"/>
    </row>
    <row r="5" ht="23" customHeight="1">
      <c r="A5" s="57" t="n">
        <v>46053</v>
      </c>
      <c r="B5" s="58">
        <f>IF(A5="","",YEAR(A5))</f>
        <v/>
      </c>
      <c r="C5" s="58">
        <f>IF(A5="","",MONTH(A5))</f>
        <v/>
      </c>
      <c r="D5" s="59" t="inlineStr">
        <is>
          <t>人员基本工资</t>
        </is>
      </c>
      <c r="E5" s="60" t="n">
        <v>19600</v>
      </c>
      <c r="F5" s="59" t="inlineStr"/>
      <c r="G5" s="59" t="inlineStr"/>
      <c r="H5" s="59" t="inlineStr">
        <is>
          <t>导入-支出月报</t>
        </is>
      </c>
      <c r="I5" s="59" t="inlineStr"/>
    </row>
    <row r="6" ht="23" customHeight="1">
      <c r="A6" s="57" t="n">
        <v>46053</v>
      </c>
      <c r="B6" s="58">
        <f>IF(A6="","",YEAR(A6))</f>
        <v/>
      </c>
      <c r="C6" s="58">
        <f>IF(A6="","",MONTH(A6))</f>
        <v/>
      </c>
      <c r="D6" s="59" t="inlineStr">
        <is>
          <t>社保</t>
        </is>
      </c>
      <c r="E6" s="60" t="n">
        <v>9720</v>
      </c>
      <c r="F6" s="59" t="inlineStr"/>
      <c r="G6" s="59" t="inlineStr"/>
      <c r="H6" s="59" t="inlineStr">
        <is>
          <t>导入-支出月报</t>
        </is>
      </c>
      <c r="I6" s="59" t="inlineStr"/>
    </row>
    <row r="7" ht="23" customHeight="1">
      <c r="A7" s="57" t="n">
        <v>46053</v>
      </c>
      <c r="B7" s="58">
        <f>IF(A7="","",YEAR(A7))</f>
        <v/>
      </c>
      <c r="C7" s="58">
        <f>IF(A7="","",MONTH(A7))</f>
        <v/>
      </c>
      <c r="D7" s="59" t="inlineStr">
        <is>
          <t>流量资源费</t>
        </is>
      </c>
      <c r="E7" s="60" t="n">
        <v>11451</v>
      </c>
      <c r="F7" s="59" t="inlineStr"/>
      <c r="G7" s="59" t="inlineStr"/>
      <c r="H7" s="59" t="inlineStr">
        <is>
          <t>导入-支出月报</t>
        </is>
      </c>
      <c r="I7" s="59" t="inlineStr"/>
    </row>
    <row r="8" ht="23" customHeight="1">
      <c r="A8" s="57" t="n">
        <v>46053</v>
      </c>
      <c r="B8" s="58">
        <f>IF(A8="","",YEAR(A8))</f>
        <v/>
      </c>
      <c r="C8" s="58">
        <f>IF(A8="","",MONTH(A8))</f>
        <v/>
      </c>
      <c r="D8" s="59" t="inlineStr">
        <is>
          <t>机房电费房租</t>
        </is>
      </c>
      <c r="E8" s="60" t="n">
        <v>1200</v>
      </c>
      <c r="F8" s="59" t="inlineStr"/>
      <c r="G8" s="59" t="inlineStr"/>
      <c r="H8" s="59" t="inlineStr">
        <is>
          <t>导入-支出月报</t>
        </is>
      </c>
      <c r="I8" s="59" t="inlineStr"/>
    </row>
    <row r="9" ht="23" customHeight="1">
      <c r="A9" s="57" t="n">
        <v>46053</v>
      </c>
      <c r="B9" s="58">
        <f>IF(A9="","",YEAR(A9))</f>
        <v/>
      </c>
      <c r="C9" s="58">
        <f>IF(A9="","",MONTH(A9))</f>
        <v/>
      </c>
      <c r="D9" s="59" t="inlineStr">
        <is>
          <t>设备/软件费</t>
        </is>
      </c>
      <c r="E9" s="60" t="n">
        <v>4197</v>
      </c>
      <c r="F9" s="59" t="inlineStr"/>
      <c r="G9" s="59" t="inlineStr"/>
      <c r="H9" s="59" t="inlineStr">
        <is>
          <t>导入-支出月报</t>
        </is>
      </c>
      <c r="I9" s="59" t="inlineStr"/>
    </row>
    <row r="10" ht="23" customHeight="1">
      <c r="A10" s="57" t="n">
        <v>46053</v>
      </c>
      <c r="B10" s="58">
        <f>IF(A10="","",YEAR(A10))</f>
        <v/>
      </c>
      <c r="C10" s="58">
        <f>IF(A10="","",MONTH(A10))</f>
        <v/>
      </c>
      <c r="D10" s="59" t="inlineStr">
        <is>
          <t>广告宣传费</t>
        </is>
      </c>
      <c r="E10" s="60" t="n">
        <v>200</v>
      </c>
      <c r="F10" s="59" t="inlineStr"/>
      <c r="G10" s="59" t="inlineStr"/>
      <c r="H10" s="59" t="inlineStr">
        <is>
          <t>导入-支出月报</t>
        </is>
      </c>
      <c r="I10" s="59" t="inlineStr"/>
    </row>
    <row r="11" ht="23" customHeight="1">
      <c r="A11" s="57" t="n">
        <v>46053</v>
      </c>
      <c r="B11" s="58">
        <f>IF(A11="","",YEAR(A11))</f>
        <v/>
      </c>
      <c r="C11" s="58">
        <f>IF(A11="","",MONTH(A11))</f>
        <v/>
      </c>
      <c r="D11" s="59" t="inlineStr">
        <is>
          <t>外勤报销</t>
        </is>
      </c>
      <c r="E11" s="60" t="n">
        <v>835</v>
      </c>
      <c r="F11" s="59" t="inlineStr"/>
      <c r="G11" s="59" t="inlineStr"/>
      <c r="H11" s="59" t="inlineStr">
        <is>
          <t>导入-支出月报</t>
        </is>
      </c>
      <c r="I11" s="59" t="inlineStr"/>
    </row>
    <row r="12" ht="23" customHeight="1">
      <c r="A12" s="57" t="n">
        <v>46053</v>
      </c>
      <c r="B12" s="58">
        <f>IF(A12="","",YEAR(A12))</f>
        <v/>
      </c>
      <c r="C12" s="58">
        <f>IF(A12="","",MONTH(A12))</f>
        <v/>
      </c>
      <c r="D12" s="59" t="inlineStr">
        <is>
          <t>客情招待费</t>
        </is>
      </c>
      <c r="E12" s="60" t="n">
        <v>175</v>
      </c>
      <c r="F12" s="59" t="inlineStr"/>
      <c r="G12" s="59" t="inlineStr"/>
      <c r="H12" s="59" t="inlineStr">
        <is>
          <t>导入-支出月报</t>
        </is>
      </c>
      <c r="I12" s="59" t="inlineStr"/>
    </row>
    <row r="13" ht="23" customHeight="1">
      <c r="A13" s="57" t="n">
        <v>46053</v>
      </c>
      <c r="B13" s="58">
        <f>IF(A13="","",YEAR(A13))</f>
        <v/>
      </c>
      <c r="C13" s="58">
        <f>IF(A13="","",MONTH(A13))</f>
        <v/>
      </c>
      <c r="D13" s="59" t="inlineStr">
        <is>
          <t>绩效支出</t>
        </is>
      </c>
      <c r="E13" s="60" t="n">
        <v>2404</v>
      </c>
      <c r="F13" s="59" t="inlineStr"/>
      <c r="G13" s="59" t="inlineStr"/>
      <c r="H13" s="59" t="inlineStr">
        <is>
          <t>导入-支出月报</t>
        </is>
      </c>
      <c r="I13" s="59" t="inlineStr"/>
    </row>
    <row r="14" ht="23" customHeight="1">
      <c r="A14" s="57" t="n">
        <v>46053</v>
      </c>
      <c r="B14" s="58">
        <f>IF(A14="","",YEAR(A14))</f>
        <v/>
      </c>
      <c r="C14" s="58">
        <f>IF(A14="","",MONTH(A14))</f>
        <v/>
      </c>
      <c r="D14" s="59" t="inlineStr">
        <is>
          <t>工程施工</t>
        </is>
      </c>
      <c r="E14" s="60" t="n">
        <v>2315</v>
      </c>
      <c r="F14" s="59" t="inlineStr"/>
      <c r="G14" s="59" t="inlineStr"/>
      <c r="H14" s="59" t="inlineStr">
        <is>
          <t>导入-支出月报</t>
        </is>
      </c>
      <c r="I14" s="59" t="inlineStr"/>
    </row>
    <row r="15" ht="23" customHeight="1">
      <c r="A15" s="57" t="n">
        <v>46053</v>
      </c>
      <c r="B15" s="58">
        <f>IF(A15="","",YEAR(A15))</f>
        <v/>
      </c>
      <c r="C15" s="58">
        <f>IF(A15="","",MONTH(A15))</f>
        <v/>
      </c>
      <c r="D15" s="59" t="inlineStr">
        <is>
          <t>代账/咨询</t>
        </is>
      </c>
      <c r="E15" s="60" t="n">
        <v>2900</v>
      </c>
      <c r="F15" s="59" t="inlineStr"/>
      <c r="G15" s="59" t="inlineStr"/>
      <c r="H15" s="59" t="inlineStr">
        <is>
          <t>导入-支出月报</t>
        </is>
      </c>
      <c r="I15" s="59" t="inlineStr"/>
    </row>
    <row r="16" ht="23" customHeight="1">
      <c r="A16" s="57" t="n">
        <v>46081</v>
      </c>
      <c r="B16" s="58">
        <f>IF(A16="","",YEAR(A16))</f>
        <v/>
      </c>
      <c r="C16" s="58">
        <f>IF(A16="","",MONTH(A16))</f>
        <v/>
      </c>
      <c r="D16" s="59" t="inlineStr">
        <is>
          <t>办公固定支出</t>
        </is>
      </c>
      <c r="E16" s="60" t="n">
        <v>3450</v>
      </c>
      <c r="F16" s="59" t="inlineStr"/>
      <c r="G16" s="59" t="inlineStr"/>
      <c r="H16" s="59" t="inlineStr">
        <is>
          <t>导入-支出月报</t>
        </is>
      </c>
      <c r="I16" s="59" t="inlineStr"/>
    </row>
    <row r="17" ht="23" customHeight="1">
      <c r="A17" s="57" t="n">
        <v>46081</v>
      </c>
      <c r="B17" s="58">
        <f>IF(A17="","",YEAR(A17))</f>
        <v/>
      </c>
      <c r="C17" s="58">
        <f>IF(A17="","",MONTH(A17))</f>
        <v/>
      </c>
      <c r="D17" s="59" t="inlineStr">
        <is>
          <t>人员基本工资</t>
        </is>
      </c>
      <c r="E17" s="60" t="n">
        <v>19600</v>
      </c>
      <c r="F17" s="59" t="inlineStr"/>
      <c r="G17" s="59" t="inlineStr"/>
      <c r="H17" s="59" t="inlineStr">
        <is>
          <t>导入-支出月报</t>
        </is>
      </c>
      <c r="I17" s="59" t="inlineStr"/>
    </row>
    <row r="18" ht="23" customHeight="1">
      <c r="A18" s="57" t="n">
        <v>46081</v>
      </c>
      <c r="B18" s="58">
        <f>IF(A18="","",YEAR(A18))</f>
        <v/>
      </c>
      <c r="C18" s="58">
        <f>IF(A18="","",MONTH(A18))</f>
        <v/>
      </c>
      <c r="D18" s="59" t="inlineStr">
        <is>
          <t>社保</t>
        </is>
      </c>
      <c r="E18" s="60" t="n">
        <v>9720</v>
      </c>
      <c r="F18" s="59" t="inlineStr"/>
      <c r="G18" s="59" t="inlineStr"/>
      <c r="H18" s="59" t="inlineStr">
        <is>
          <t>导入-支出月报</t>
        </is>
      </c>
      <c r="I18" s="59" t="inlineStr"/>
    </row>
    <row r="19" ht="23" customHeight="1">
      <c r="A19" s="57" t="n">
        <v>46081</v>
      </c>
      <c r="B19" s="58">
        <f>IF(A19="","",YEAR(A19))</f>
        <v/>
      </c>
      <c r="C19" s="58">
        <f>IF(A19="","",MONTH(A19))</f>
        <v/>
      </c>
      <c r="D19" s="59" t="inlineStr">
        <is>
          <t>流量资源费</t>
        </is>
      </c>
      <c r="E19" s="60" t="n">
        <v>11451</v>
      </c>
      <c r="F19" s="59" t="inlineStr"/>
      <c r="G19" s="59" t="inlineStr"/>
      <c r="H19" s="59" t="inlineStr">
        <is>
          <t>导入-支出月报</t>
        </is>
      </c>
      <c r="I19" s="59" t="inlineStr"/>
    </row>
    <row r="20" ht="23" customHeight="1">
      <c r="A20" s="57" t="n">
        <v>46081</v>
      </c>
      <c r="B20" s="58">
        <f>IF(A20="","",YEAR(A20))</f>
        <v/>
      </c>
      <c r="C20" s="58">
        <f>IF(A20="","",MONTH(A20))</f>
        <v/>
      </c>
      <c r="D20" s="59" t="inlineStr">
        <is>
          <t>机房电费房租</t>
        </is>
      </c>
      <c r="E20" s="60" t="n">
        <v>1200</v>
      </c>
      <c r="F20" s="59" t="inlineStr"/>
      <c r="G20" s="59" t="inlineStr"/>
      <c r="H20" s="59" t="inlineStr">
        <is>
          <t>导入-支出月报</t>
        </is>
      </c>
      <c r="I20" s="59" t="inlineStr"/>
    </row>
    <row r="21" ht="23" customHeight="1">
      <c r="A21" s="57" t="n">
        <v>46081</v>
      </c>
      <c r="B21" s="58">
        <f>IF(A21="","",YEAR(A21))</f>
        <v/>
      </c>
      <c r="C21" s="58">
        <f>IF(A21="","",MONTH(A21))</f>
        <v/>
      </c>
      <c r="D21" s="59" t="inlineStr">
        <is>
          <t>设备/软件费</t>
        </is>
      </c>
      <c r="E21" s="60" t="n">
        <v>4620</v>
      </c>
      <c r="F21" s="59" t="inlineStr"/>
      <c r="G21" s="59" t="inlineStr"/>
      <c r="H21" s="59" t="inlineStr">
        <is>
          <t>导入-支出月报</t>
        </is>
      </c>
      <c r="I21" s="59" t="inlineStr"/>
    </row>
    <row r="22" ht="23" customHeight="1">
      <c r="A22" s="57" t="n">
        <v>46081</v>
      </c>
      <c r="B22" s="58">
        <f>IF(A22="","",YEAR(A22))</f>
        <v/>
      </c>
      <c r="C22" s="58">
        <f>IF(A22="","",MONTH(A22))</f>
        <v/>
      </c>
      <c r="D22" s="59" t="inlineStr">
        <is>
          <t>广告宣传费</t>
        </is>
      </c>
      <c r="E22" s="60" t="n">
        <v>200</v>
      </c>
      <c r="F22" s="59" t="inlineStr"/>
      <c r="G22" s="59" t="inlineStr"/>
      <c r="H22" s="59" t="inlineStr">
        <is>
          <t>导入-支出月报</t>
        </is>
      </c>
      <c r="I22" s="59" t="inlineStr"/>
    </row>
    <row r="23" ht="23" customHeight="1">
      <c r="A23" s="57" t="n">
        <v>46081</v>
      </c>
      <c r="B23" s="58">
        <f>IF(A23="","",YEAR(A23))</f>
        <v/>
      </c>
      <c r="C23" s="58">
        <f>IF(A23="","",MONTH(A23))</f>
        <v/>
      </c>
      <c r="D23" s="59" t="inlineStr">
        <is>
          <t>外勤报销</t>
        </is>
      </c>
      <c r="E23" s="60" t="n">
        <v>729</v>
      </c>
      <c r="F23" s="59" t="inlineStr"/>
      <c r="G23" s="59" t="inlineStr"/>
      <c r="H23" s="59" t="inlineStr">
        <is>
          <t>导入-支出月报</t>
        </is>
      </c>
      <c r="I23" s="59" t="inlineStr"/>
    </row>
    <row r="24" ht="23" customHeight="1">
      <c r="A24" s="57" t="n">
        <v>46081</v>
      </c>
      <c r="B24" s="58">
        <f>IF(A24="","",YEAR(A24))</f>
        <v/>
      </c>
      <c r="C24" s="58">
        <f>IF(A24="","",MONTH(A24))</f>
        <v/>
      </c>
      <c r="D24" s="59" t="inlineStr">
        <is>
          <t>客情招待费</t>
        </is>
      </c>
      <c r="E24" s="60" t="n">
        <v>1000</v>
      </c>
      <c r="F24" s="59" t="inlineStr"/>
      <c r="G24" s="59" t="inlineStr"/>
      <c r="H24" s="59" t="inlineStr">
        <is>
          <t>导入-支出月报</t>
        </is>
      </c>
      <c r="I24" s="59" t="inlineStr"/>
    </row>
    <row r="25" ht="23" customHeight="1">
      <c r="A25" s="57" t="n">
        <v>46081</v>
      </c>
      <c r="B25" s="58">
        <f>IF(A25="","",YEAR(A25))</f>
        <v/>
      </c>
      <c r="C25" s="58">
        <f>IF(A25="","",MONTH(A25))</f>
        <v/>
      </c>
      <c r="D25" s="59" t="inlineStr">
        <is>
          <t>绩效支出</t>
        </is>
      </c>
      <c r="E25" s="60" t="n">
        <v>2116</v>
      </c>
      <c r="F25" s="59" t="inlineStr"/>
      <c r="G25" s="59" t="inlineStr"/>
      <c r="H25" s="59" t="inlineStr">
        <is>
          <t>导入-支出月报</t>
        </is>
      </c>
      <c r="I25" s="59" t="inlineStr"/>
    </row>
    <row r="26" ht="23" customHeight="1">
      <c r="A26" s="57" t="n">
        <v>46081</v>
      </c>
      <c r="B26" s="58">
        <f>IF(A26="","",YEAR(A26))</f>
        <v/>
      </c>
      <c r="C26" s="58">
        <f>IF(A26="","",MONTH(A26))</f>
        <v/>
      </c>
      <c r="D26" s="59" t="inlineStr">
        <is>
          <t>工程施工</t>
        </is>
      </c>
      <c r="E26" s="60" t="n">
        <v>5000</v>
      </c>
      <c r="F26" s="59" t="inlineStr"/>
      <c r="G26" s="59" t="inlineStr"/>
      <c r="H26" s="59" t="inlineStr">
        <is>
          <t>导入-支出月报</t>
        </is>
      </c>
      <c r="I26" s="59" t="inlineStr"/>
    </row>
    <row r="27" ht="23" customHeight="1">
      <c r="A27" s="57" t="n">
        <v>46081</v>
      </c>
      <c r="B27" s="58">
        <f>IF(A27="","",YEAR(A27))</f>
        <v/>
      </c>
      <c r="C27" s="58">
        <f>IF(A27="","",MONTH(A27))</f>
        <v/>
      </c>
      <c r="D27" s="59" t="inlineStr">
        <is>
          <t>代账/咨询</t>
        </is>
      </c>
      <c r="E27" s="60" t="n">
        <v>2900</v>
      </c>
      <c r="F27" s="59" t="inlineStr"/>
      <c r="G27" s="59" t="inlineStr"/>
      <c r="H27" s="59" t="inlineStr">
        <is>
          <t>导入-支出月报</t>
        </is>
      </c>
      <c r="I27" s="59" t="inlineStr"/>
    </row>
    <row r="28" ht="23" customHeight="1">
      <c r="A28" s="57" t="n">
        <v>46112</v>
      </c>
      <c r="B28" s="58">
        <f>IF(A28="","",YEAR(A28))</f>
        <v/>
      </c>
      <c r="C28" s="58">
        <f>IF(A28="","",MONTH(A28))</f>
        <v/>
      </c>
      <c r="D28" s="59" t="inlineStr">
        <is>
          <t>办公固定支出</t>
        </is>
      </c>
      <c r="E28" s="60" t="n">
        <v>3450</v>
      </c>
      <c r="F28" s="59" t="inlineStr"/>
      <c r="G28" s="59" t="inlineStr"/>
      <c r="H28" s="59" t="inlineStr">
        <is>
          <t>导入-支出月报</t>
        </is>
      </c>
      <c r="I28" s="59" t="inlineStr"/>
    </row>
    <row r="29" ht="23" customHeight="1">
      <c r="A29" s="57" t="n">
        <v>46112</v>
      </c>
      <c r="B29" s="58">
        <f>IF(A29="","",YEAR(A29))</f>
        <v/>
      </c>
      <c r="C29" s="58">
        <f>IF(A29="","",MONTH(A29))</f>
        <v/>
      </c>
      <c r="D29" s="59" t="inlineStr">
        <is>
          <t>人员基本工资</t>
        </is>
      </c>
      <c r="E29" s="60" t="n">
        <v>19600</v>
      </c>
      <c r="F29" s="59" t="inlineStr"/>
      <c r="G29" s="59" t="inlineStr"/>
      <c r="H29" s="59" t="inlineStr">
        <is>
          <t>导入-支出月报</t>
        </is>
      </c>
      <c r="I29" s="59" t="inlineStr"/>
    </row>
    <row r="30" ht="23" customHeight="1">
      <c r="A30" s="57" t="n">
        <v>46112</v>
      </c>
      <c r="B30" s="58">
        <f>IF(A30="","",YEAR(A30))</f>
        <v/>
      </c>
      <c r="C30" s="58">
        <f>IF(A30="","",MONTH(A30))</f>
        <v/>
      </c>
      <c r="D30" s="59" t="inlineStr">
        <is>
          <t>社保</t>
        </is>
      </c>
      <c r="E30" s="60" t="n">
        <v>9720</v>
      </c>
      <c r="F30" s="59" t="inlineStr"/>
      <c r="G30" s="59" t="inlineStr"/>
      <c r="H30" s="59" t="inlineStr">
        <is>
          <t>导入-支出月报</t>
        </is>
      </c>
      <c r="I30" s="59" t="inlineStr"/>
    </row>
    <row r="31" ht="23" customHeight="1">
      <c r="A31" s="57" t="n">
        <v>46112</v>
      </c>
      <c r="B31" s="58">
        <f>IF(A31="","",YEAR(A31))</f>
        <v/>
      </c>
      <c r="C31" s="58">
        <f>IF(A31="","",MONTH(A31))</f>
        <v/>
      </c>
      <c r="D31" s="59" t="inlineStr">
        <is>
          <t>流量资源费</t>
        </is>
      </c>
      <c r="E31" s="60" t="n">
        <v>11451</v>
      </c>
      <c r="F31" s="59" t="inlineStr"/>
      <c r="G31" s="59" t="inlineStr"/>
      <c r="H31" s="59" t="inlineStr">
        <is>
          <t>导入-支出月报</t>
        </is>
      </c>
      <c r="I31" s="59" t="inlineStr"/>
    </row>
    <row r="32" ht="23" customHeight="1">
      <c r="A32" s="57" t="n">
        <v>46112</v>
      </c>
      <c r="B32" s="58">
        <f>IF(A32="","",YEAR(A32))</f>
        <v/>
      </c>
      <c r="C32" s="58">
        <f>IF(A32="","",MONTH(A32))</f>
        <v/>
      </c>
      <c r="D32" s="59" t="inlineStr">
        <is>
          <t>机房电费房租</t>
        </is>
      </c>
      <c r="E32" s="60" t="n">
        <v>1200</v>
      </c>
      <c r="F32" s="59" t="inlineStr"/>
      <c r="G32" s="59" t="inlineStr"/>
      <c r="H32" s="59" t="inlineStr">
        <is>
          <t>导入-支出月报</t>
        </is>
      </c>
      <c r="I32" s="59" t="inlineStr"/>
    </row>
    <row r="33" ht="23" customHeight="1">
      <c r="A33" s="57" t="n">
        <v>46112</v>
      </c>
      <c r="B33" s="58">
        <f>IF(A33="","",YEAR(A33))</f>
        <v/>
      </c>
      <c r="C33" s="58">
        <f>IF(A33="","",MONTH(A33))</f>
        <v/>
      </c>
      <c r="D33" s="59" t="inlineStr">
        <is>
          <t>广告宣传费</t>
        </is>
      </c>
      <c r="E33" s="60" t="n">
        <v>200</v>
      </c>
      <c r="F33" s="59" t="inlineStr"/>
      <c r="G33" s="59" t="inlineStr"/>
      <c r="H33" s="59" t="inlineStr">
        <is>
          <t>导入-支出月报</t>
        </is>
      </c>
      <c r="I33" s="59" t="inlineStr"/>
    </row>
    <row r="34" ht="23" customHeight="1">
      <c r="A34" s="57" t="n">
        <v>46112</v>
      </c>
      <c r="B34" s="58">
        <f>IF(A34="","",YEAR(A34))</f>
        <v/>
      </c>
      <c r="C34" s="58">
        <f>IF(A34="","",MONTH(A34))</f>
        <v/>
      </c>
      <c r="D34" s="59" t="inlineStr">
        <is>
          <t>外勤报销</t>
        </is>
      </c>
      <c r="E34" s="60" t="n">
        <v>639</v>
      </c>
      <c r="F34" s="59" t="inlineStr"/>
      <c r="G34" s="59" t="inlineStr"/>
      <c r="H34" s="59" t="inlineStr">
        <is>
          <t>导入-支出月报</t>
        </is>
      </c>
      <c r="I34" s="59" t="inlineStr"/>
    </row>
    <row r="35" ht="23" customHeight="1">
      <c r="A35" s="57" t="n">
        <v>46112</v>
      </c>
      <c r="B35" s="58">
        <f>IF(A35="","",YEAR(A35))</f>
        <v/>
      </c>
      <c r="C35" s="58">
        <f>IF(A35="","",MONTH(A35))</f>
        <v/>
      </c>
      <c r="D35" s="59" t="inlineStr">
        <is>
          <t>客情招待费</t>
        </is>
      </c>
      <c r="E35" s="60" t="n">
        <v>500</v>
      </c>
      <c r="F35" s="59" t="inlineStr"/>
      <c r="G35" s="59" t="inlineStr"/>
      <c r="H35" s="59" t="inlineStr">
        <is>
          <t>导入-支出月报</t>
        </is>
      </c>
      <c r="I35" s="59" t="inlineStr"/>
    </row>
    <row r="36" ht="23" customHeight="1">
      <c r="A36" s="57" t="n">
        <v>46112</v>
      </c>
      <c r="B36" s="58">
        <f>IF(A36="","",YEAR(A36))</f>
        <v/>
      </c>
      <c r="C36" s="58">
        <f>IF(A36="","",MONTH(A36))</f>
        <v/>
      </c>
      <c r="D36" s="59" t="inlineStr">
        <is>
          <t>绩效支出</t>
        </is>
      </c>
      <c r="E36" s="60" t="n">
        <v>2133</v>
      </c>
      <c r="F36" s="59" t="inlineStr"/>
      <c r="G36" s="59" t="inlineStr"/>
      <c r="H36" s="59" t="inlineStr">
        <is>
          <t>导入-支出月报</t>
        </is>
      </c>
      <c r="I36" s="59" t="inlineStr"/>
    </row>
    <row r="37" ht="23" customHeight="1">
      <c r="A37" s="57" t="n">
        <v>46112</v>
      </c>
      <c r="B37" s="58">
        <f>IF(A37="","",YEAR(A37))</f>
        <v/>
      </c>
      <c r="C37" s="58">
        <f>IF(A37="","",MONTH(A37))</f>
        <v/>
      </c>
      <c r="D37" s="59" t="inlineStr">
        <is>
          <t>代账/咨询</t>
        </is>
      </c>
      <c r="E37" s="60" t="n">
        <v>2900</v>
      </c>
      <c r="F37" s="59" t="inlineStr"/>
      <c r="G37" s="59" t="inlineStr"/>
      <c r="H37" s="59" t="inlineStr">
        <is>
          <t>导入-支出月报</t>
        </is>
      </c>
      <c r="I37" s="59" t="inlineStr"/>
    </row>
    <row r="38" ht="23" customHeight="1">
      <c r="A38" s="57" t="n">
        <v>46142</v>
      </c>
      <c r="B38" s="58">
        <f>IF(A38="","",YEAR(A38))</f>
        <v/>
      </c>
      <c r="C38" s="58">
        <f>IF(A38="","",MONTH(A38))</f>
        <v/>
      </c>
      <c r="D38" s="59" t="inlineStr">
        <is>
          <t>办公固定支出</t>
        </is>
      </c>
      <c r="E38" s="60" t="n">
        <v>3450</v>
      </c>
      <c r="F38" s="59" t="inlineStr"/>
      <c r="G38" s="59" t="inlineStr"/>
      <c r="H38" s="59" t="inlineStr">
        <is>
          <t>导入-支出月报</t>
        </is>
      </c>
      <c r="I38" s="59" t="inlineStr"/>
    </row>
    <row r="39" ht="23" customHeight="1">
      <c r="A39" s="57" t="n">
        <v>46142</v>
      </c>
      <c r="B39" s="58">
        <f>IF(A39="","",YEAR(A39))</f>
        <v/>
      </c>
      <c r="C39" s="58">
        <f>IF(A39="","",MONTH(A39))</f>
        <v/>
      </c>
      <c r="D39" s="59" t="inlineStr">
        <is>
          <t>人员基本工资</t>
        </is>
      </c>
      <c r="E39" s="60" t="n">
        <v>19600</v>
      </c>
      <c r="F39" s="59" t="inlineStr"/>
      <c r="G39" s="59" t="inlineStr"/>
      <c r="H39" s="59" t="inlineStr">
        <is>
          <t>导入-支出月报</t>
        </is>
      </c>
      <c r="I39" s="59" t="inlineStr"/>
    </row>
    <row r="40" ht="23" customHeight="1">
      <c r="A40" s="57" t="n">
        <v>46142</v>
      </c>
      <c r="B40" s="58">
        <f>IF(A40="","",YEAR(A40))</f>
        <v/>
      </c>
      <c r="C40" s="58">
        <f>IF(A40="","",MONTH(A40))</f>
        <v/>
      </c>
      <c r="D40" s="59" t="inlineStr">
        <is>
          <t>社保</t>
        </is>
      </c>
      <c r="E40" s="60" t="n">
        <v>9720</v>
      </c>
      <c r="F40" s="59" t="inlineStr"/>
      <c r="G40" s="59" t="inlineStr"/>
      <c r="H40" s="59" t="inlineStr">
        <is>
          <t>导入-支出月报</t>
        </is>
      </c>
      <c r="I40" s="59" t="inlineStr"/>
    </row>
    <row r="41" ht="23" customHeight="1">
      <c r="A41" s="57" t="n">
        <v>46142</v>
      </c>
      <c r="B41" s="58">
        <f>IF(A41="","",YEAR(A41))</f>
        <v/>
      </c>
      <c r="C41" s="58">
        <f>IF(A41="","",MONTH(A41))</f>
        <v/>
      </c>
      <c r="D41" s="59" t="inlineStr">
        <is>
          <t>流量资源费</t>
        </is>
      </c>
      <c r="E41" s="60" t="n">
        <v>11451</v>
      </c>
      <c r="F41" s="59" t="inlineStr"/>
      <c r="G41" s="59" t="inlineStr"/>
      <c r="H41" s="59" t="inlineStr">
        <is>
          <t>导入-支出月报</t>
        </is>
      </c>
      <c r="I41" s="59" t="inlineStr"/>
    </row>
    <row r="42" ht="23" customHeight="1">
      <c r="A42" s="57" t="n">
        <v>46142</v>
      </c>
      <c r="B42" s="58">
        <f>IF(A42="","",YEAR(A42))</f>
        <v/>
      </c>
      <c r="C42" s="58">
        <f>IF(A42="","",MONTH(A42))</f>
        <v/>
      </c>
      <c r="D42" s="59" t="inlineStr">
        <is>
          <t>机房电费房租</t>
        </is>
      </c>
      <c r="E42" s="60" t="n">
        <v>1200</v>
      </c>
      <c r="F42" s="59" t="inlineStr"/>
      <c r="G42" s="59" t="inlineStr"/>
      <c r="H42" s="59" t="inlineStr">
        <is>
          <t>导入-支出月报</t>
        </is>
      </c>
      <c r="I42" s="59" t="inlineStr"/>
    </row>
    <row r="43" ht="23" customHeight="1">
      <c r="A43" s="57" t="n">
        <v>46142</v>
      </c>
      <c r="B43" s="58">
        <f>IF(A43="","",YEAR(A43))</f>
        <v/>
      </c>
      <c r="C43" s="58">
        <f>IF(A43="","",MONTH(A43))</f>
        <v/>
      </c>
      <c r="D43" s="59" t="inlineStr">
        <is>
          <t>设备/软件费</t>
        </is>
      </c>
      <c r="E43" s="60" t="n">
        <v>162</v>
      </c>
      <c r="F43" s="59" t="inlineStr"/>
      <c r="G43" s="59" t="inlineStr"/>
      <c r="H43" s="59" t="inlineStr">
        <is>
          <t>导入-支出月报</t>
        </is>
      </c>
      <c r="I43" s="59" t="inlineStr"/>
    </row>
    <row r="44" ht="23" customHeight="1">
      <c r="A44" s="57" t="n">
        <v>46142</v>
      </c>
      <c r="B44" s="58">
        <f>IF(A44="","",YEAR(A44))</f>
        <v/>
      </c>
      <c r="C44" s="58">
        <f>IF(A44="","",MONTH(A44))</f>
        <v/>
      </c>
      <c r="D44" s="59" t="inlineStr">
        <is>
          <t>广告宣传费</t>
        </is>
      </c>
      <c r="E44" s="60" t="n">
        <v>200</v>
      </c>
      <c r="F44" s="59" t="inlineStr"/>
      <c r="G44" s="59" t="inlineStr"/>
      <c r="H44" s="59" t="inlineStr">
        <is>
          <t>导入-支出月报</t>
        </is>
      </c>
      <c r="I44" s="59" t="inlineStr"/>
    </row>
    <row r="45" ht="23" customHeight="1">
      <c r="A45" s="57" t="n">
        <v>46142</v>
      </c>
      <c r="B45" s="58">
        <f>IF(A45="","",YEAR(A45))</f>
        <v/>
      </c>
      <c r="C45" s="58">
        <f>IF(A45="","",MONTH(A45))</f>
        <v/>
      </c>
      <c r="D45" s="59" t="inlineStr">
        <is>
          <t>外勤报销</t>
        </is>
      </c>
      <c r="E45" s="60" t="n">
        <v>1089</v>
      </c>
      <c r="F45" s="59" t="inlineStr"/>
      <c r="G45" s="59" t="inlineStr"/>
      <c r="H45" s="59" t="inlineStr">
        <is>
          <t>导入-支出月报</t>
        </is>
      </c>
      <c r="I45" s="59" t="inlineStr"/>
    </row>
    <row r="46" ht="23" customHeight="1">
      <c r="A46" s="57" t="n">
        <v>46142</v>
      </c>
      <c r="B46" s="58">
        <f>IF(A46="","",YEAR(A46))</f>
        <v/>
      </c>
      <c r="C46" s="58">
        <f>IF(A46="","",MONTH(A46))</f>
        <v/>
      </c>
      <c r="D46" s="59" t="inlineStr">
        <is>
          <t>客情招待费</t>
        </is>
      </c>
      <c r="E46" s="60" t="n">
        <v>500</v>
      </c>
      <c r="F46" s="59" t="inlineStr"/>
      <c r="G46" s="59" t="inlineStr"/>
      <c r="H46" s="59" t="inlineStr">
        <is>
          <t>导入-支出月报</t>
        </is>
      </c>
      <c r="I46" s="59" t="inlineStr"/>
    </row>
    <row r="47" ht="23" customHeight="1">
      <c r="A47" s="57" t="n">
        <v>46142</v>
      </c>
      <c r="B47" s="58">
        <f>IF(A47="","",YEAR(A47))</f>
        <v/>
      </c>
      <c r="C47" s="58">
        <f>IF(A47="","",MONTH(A47))</f>
        <v/>
      </c>
      <c r="D47" s="59" t="inlineStr">
        <is>
          <t>绩效支出</t>
        </is>
      </c>
      <c r="E47" s="60" t="n">
        <v>2763</v>
      </c>
      <c r="F47" s="59" t="inlineStr"/>
      <c r="G47" s="59" t="inlineStr"/>
      <c r="H47" s="59" t="inlineStr">
        <is>
          <t>导入-支出月报</t>
        </is>
      </c>
      <c r="I47" s="59" t="inlineStr"/>
    </row>
    <row r="48" ht="23" customHeight="1">
      <c r="A48" s="57" t="n">
        <v>46142</v>
      </c>
      <c r="B48" s="58">
        <f>IF(A48="","",YEAR(A48))</f>
        <v/>
      </c>
      <c r="C48" s="58">
        <f>IF(A48="","",MONTH(A48))</f>
        <v/>
      </c>
      <c r="D48" s="59" t="inlineStr">
        <is>
          <t>工程施工</t>
        </is>
      </c>
      <c r="E48" s="60" t="n">
        <v>5000</v>
      </c>
      <c r="F48" s="59" t="inlineStr"/>
      <c r="G48" s="59" t="inlineStr"/>
      <c r="H48" s="59" t="inlineStr">
        <is>
          <t>导入-支出月报</t>
        </is>
      </c>
      <c r="I48" s="59" t="inlineStr"/>
    </row>
    <row r="49" ht="23" customHeight="1">
      <c r="A49" s="57" t="n">
        <v>46142</v>
      </c>
      <c r="B49" s="58">
        <f>IF(A49="","",YEAR(A49))</f>
        <v/>
      </c>
      <c r="C49" s="58">
        <f>IF(A49="","",MONTH(A49))</f>
        <v/>
      </c>
      <c r="D49" s="59" t="inlineStr">
        <is>
          <t>代账/咨询</t>
        </is>
      </c>
      <c r="E49" s="60" t="n">
        <v>2900</v>
      </c>
      <c r="F49" s="59" t="inlineStr"/>
      <c r="G49" s="59" t="inlineStr"/>
      <c r="H49" s="59" t="inlineStr">
        <is>
          <t>导入-支出月报</t>
        </is>
      </c>
      <c r="I49" s="59" t="inlineStr"/>
    </row>
    <row r="50" ht="23" customHeight="1">
      <c r="A50" s="57" t="n">
        <v>46173</v>
      </c>
      <c r="B50" s="58">
        <f>IF(A50="","",YEAR(A50))</f>
        <v/>
      </c>
      <c r="C50" s="58">
        <f>IF(A50="","",MONTH(A50))</f>
        <v/>
      </c>
      <c r="D50" s="59" t="inlineStr">
        <is>
          <t>办公固定支出</t>
        </is>
      </c>
      <c r="E50" s="60" t="n">
        <v>3450</v>
      </c>
      <c r="F50" s="59" t="inlineStr"/>
      <c r="G50" s="59" t="inlineStr"/>
      <c r="H50" s="59" t="inlineStr">
        <is>
          <t>导入-支出月报</t>
        </is>
      </c>
      <c r="I50" s="59" t="inlineStr"/>
    </row>
    <row r="51" ht="23" customHeight="1">
      <c r="A51" s="57" t="n">
        <v>46173</v>
      </c>
      <c r="B51" s="58">
        <f>IF(A51="","",YEAR(A51))</f>
        <v/>
      </c>
      <c r="C51" s="58">
        <f>IF(A51="","",MONTH(A51))</f>
        <v/>
      </c>
      <c r="D51" s="59" t="inlineStr">
        <is>
          <t>人员基本工资</t>
        </is>
      </c>
      <c r="E51" s="60" t="n">
        <v>20100</v>
      </c>
      <c r="F51" s="59" t="inlineStr"/>
      <c r="G51" s="59" t="inlineStr"/>
      <c r="H51" s="59" t="inlineStr">
        <is>
          <t>导入-支出月报</t>
        </is>
      </c>
      <c r="I51" s="59" t="inlineStr"/>
    </row>
    <row r="52" ht="23" customHeight="1">
      <c r="A52" s="57" t="n">
        <v>46173</v>
      </c>
      <c r="B52" s="58">
        <f>IF(A52="","",YEAR(A52))</f>
        <v/>
      </c>
      <c r="C52" s="58">
        <f>IF(A52="","",MONTH(A52))</f>
        <v/>
      </c>
      <c r="D52" s="59" t="inlineStr">
        <is>
          <t>社保</t>
        </is>
      </c>
      <c r="E52" s="60" t="n">
        <v>9720</v>
      </c>
      <c r="F52" s="59" t="inlineStr"/>
      <c r="G52" s="59" t="inlineStr"/>
      <c r="H52" s="59" t="inlineStr">
        <is>
          <t>导入-支出月报</t>
        </is>
      </c>
      <c r="I52" s="59" t="inlineStr"/>
    </row>
    <row r="53" ht="23" customHeight="1">
      <c r="A53" s="57" t="n">
        <v>46173</v>
      </c>
      <c r="B53" s="58">
        <f>IF(A53="","",YEAR(A53))</f>
        <v/>
      </c>
      <c r="C53" s="58">
        <f>IF(A53="","",MONTH(A53))</f>
        <v/>
      </c>
      <c r="D53" s="59" t="inlineStr">
        <is>
          <t>流量资源费</t>
        </is>
      </c>
      <c r="E53" s="60" t="n">
        <v>12151</v>
      </c>
      <c r="F53" s="59" t="inlineStr"/>
      <c r="G53" s="59" t="inlineStr"/>
      <c r="H53" s="59" t="inlineStr">
        <is>
          <t>导入-支出月报</t>
        </is>
      </c>
      <c r="I53" s="59" t="inlineStr"/>
    </row>
    <row r="54" ht="23" customHeight="1">
      <c r="A54" s="57" t="n">
        <v>46173</v>
      </c>
      <c r="B54" s="58">
        <f>IF(A54="","",YEAR(A54))</f>
        <v/>
      </c>
      <c r="C54" s="58">
        <f>IF(A54="","",MONTH(A54))</f>
        <v/>
      </c>
      <c r="D54" s="59" t="inlineStr">
        <is>
          <t>机房电费房租</t>
        </is>
      </c>
      <c r="E54" s="60" t="n">
        <v>1200</v>
      </c>
      <c r="F54" s="59" t="inlineStr"/>
      <c r="G54" s="59" t="inlineStr"/>
      <c r="H54" s="59" t="inlineStr">
        <is>
          <t>导入-支出月报</t>
        </is>
      </c>
      <c r="I54" s="59" t="inlineStr"/>
    </row>
    <row r="55" ht="23" customHeight="1">
      <c r="A55" s="57" t="n">
        <v>46173</v>
      </c>
      <c r="B55" s="58">
        <f>IF(A55="","",YEAR(A55))</f>
        <v/>
      </c>
      <c r="C55" s="58">
        <f>IF(A55="","",MONTH(A55))</f>
        <v/>
      </c>
      <c r="D55" s="59" t="inlineStr">
        <is>
          <t>设备/软件费</t>
        </is>
      </c>
      <c r="E55" s="60" t="n">
        <v>3000</v>
      </c>
      <c r="F55" s="59" t="inlineStr"/>
      <c r="G55" s="59" t="inlineStr"/>
      <c r="H55" s="59" t="inlineStr">
        <is>
          <t>导入-支出月报</t>
        </is>
      </c>
      <c r="I55" s="59" t="inlineStr"/>
    </row>
    <row r="56" ht="23" customHeight="1">
      <c r="A56" s="57" t="n">
        <v>46173</v>
      </c>
      <c r="B56" s="58">
        <f>IF(A56="","",YEAR(A56))</f>
        <v/>
      </c>
      <c r="C56" s="58">
        <f>IF(A56="","",MONTH(A56))</f>
        <v/>
      </c>
      <c r="D56" s="59" t="inlineStr">
        <is>
          <t>广告宣传费</t>
        </is>
      </c>
      <c r="E56" s="60" t="n">
        <v>200</v>
      </c>
      <c r="F56" s="59" t="inlineStr"/>
      <c r="G56" s="59" t="inlineStr"/>
      <c r="H56" s="59" t="inlineStr">
        <is>
          <t>导入-支出月报</t>
        </is>
      </c>
      <c r="I56" s="59" t="inlineStr"/>
    </row>
    <row r="57" ht="23" customHeight="1">
      <c r="A57" s="57" t="n">
        <v>46173</v>
      </c>
      <c r="B57" s="58">
        <f>IF(A57="","",YEAR(A57))</f>
        <v/>
      </c>
      <c r="C57" s="58">
        <f>IF(A57="","",MONTH(A57))</f>
        <v/>
      </c>
      <c r="D57" s="59" t="inlineStr">
        <is>
          <t>外勤报销</t>
        </is>
      </c>
      <c r="E57" s="60" t="n">
        <v>849</v>
      </c>
      <c r="F57" s="59" t="inlineStr"/>
      <c r="G57" s="59" t="inlineStr"/>
      <c r="H57" s="59" t="inlineStr">
        <is>
          <t>导入-支出月报</t>
        </is>
      </c>
      <c r="I57" s="59" t="inlineStr"/>
    </row>
    <row r="58" ht="23" customHeight="1">
      <c r="A58" s="57" t="n">
        <v>46173</v>
      </c>
      <c r="B58" s="58">
        <f>IF(A58="","",YEAR(A58))</f>
        <v/>
      </c>
      <c r="C58" s="58">
        <f>IF(A58="","",MONTH(A58))</f>
        <v/>
      </c>
      <c r="D58" s="59" t="inlineStr">
        <is>
          <t>客情招待费</t>
        </is>
      </c>
      <c r="E58" s="60" t="n">
        <v>500</v>
      </c>
      <c r="F58" s="59" t="inlineStr"/>
      <c r="G58" s="59" t="inlineStr"/>
      <c r="H58" s="59" t="inlineStr">
        <is>
          <t>导入-支出月报</t>
        </is>
      </c>
      <c r="I58" s="59" t="inlineStr"/>
    </row>
    <row r="59" ht="23" customHeight="1">
      <c r="A59" s="57" t="n">
        <v>46173</v>
      </c>
      <c r="B59" s="58">
        <f>IF(A59="","",YEAR(A59))</f>
        <v/>
      </c>
      <c r="C59" s="58">
        <f>IF(A59="","",MONTH(A59))</f>
        <v/>
      </c>
      <c r="D59" s="59" t="inlineStr">
        <is>
          <t>绩效支出</t>
        </is>
      </c>
      <c r="E59" s="60" t="n">
        <v>2130</v>
      </c>
      <c r="F59" s="59" t="inlineStr"/>
      <c r="G59" s="59" t="inlineStr"/>
      <c r="H59" s="59" t="inlineStr">
        <is>
          <t>导入-支出月报</t>
        </is>
      </c>
      <c r="I59" s="59" t="inlineStr"/>
    </row>
    <row r="60" ht="23" customHeight="1">
      <c r="A60" s="57" t="n">
        <v>46173</v>
      </c>
      <c r="B60" s="58">
        <f>IF(A60="","",YEAR(A60))</f>
        <v/>
      </c>
      <c r="C60" s="58">
        <f>IF(A60="","",MONTH(A60))</f>
        <v/>
      </c>
      <c r="D60" s="59" t="inlineStr">
        <is>
          <t>工程施工</t>
        </is>
      </c>
      <c r="E60" s="60" t="n">
        <v>2000</v>
      </c>
      <c r="F60" s="59" t="inlineStr"/>
      <c r="G60" s="59" t="inlineStr"/>
      <c r="H60" s="59" t="inlineStr">
        <is>
          <t>导入-支出月报</t>
        </is>
      </c>
      <c r="I60" s="59" t="inlineStr"/>
    </row>
    <row r="61" ht="23" customHeight="1">
      <c r="A61" s="57" t="n">
        <v>46173</v>
      </c>
      <c r="B61" s="58">
        <f>IF(A61="","",YEAR(A61))</f>
        <v/>
      </c>
      <c r="C61" s="58">
        <f>IF(A61="","",MONTH(A61))</f>
        <v/>
      </c>
      <c r="D61" s="59" t="inlineStr">
        <is>
          <t>代账/咨询</t>
        </is>
      </c>
      <c r="E61" s="60" t="n">
        <v>2900</v>
      </c>
      <c r="F61" s="59" t="inlineStr"/>
      <c r="G61" s="59" t="inlineStr"/>
      <c r="H61" s="59" t="inlineStr">
        <is>
          <t>导入-支出月报</t>
        </is>
      </c>
      <c r="I61" s="59" t="inlineStr"/>
    </row>
    <row r="62" ht="23" customHeight="1">
      <c r="A62" s="72">
        <f>IF(COUNTA(D62:E62)=0,"",TODAY())</f>
        <v/>
      </c>
      <c r="B62" s="58">
        <f>IF(A62="","",YEAR(A62))</f>
        <v/>
      </c>
      <c r="C62" s="58">
        <f>IF(A62="","",MONTH(A62))</f>
        <v/>
      </c>
      <c r="D62" s="59" t="n"/>
      <c r="E62" s="60" t="n"/>
      <c r="F62" s="59" t="n"/>
      <c r="G62" s="59" t="n"/>
      <c r="H62" s="59" t="n"/>
      <c r="I62" s="59" t="n"/>
    </row>
    <row r="63" ht="23" customHeight="1">
      <c r="A63" s="72">
        <f>IF(COUNTA(D63:E63)=0,"",TODAY())</f>
        <v/>
      </c>
      <c r="B63" s="58">
        <f>IF(A63="","",YEAR(A63))</f>
        <v/>
      </c>
      <c r="C63" s="58">
        <f>IF(A63="","",MONTH(A63))</f>
        <v/>
      </c>
      <c r="D63" s="59" t="n"/>
      <c r="E63" s="60" t="n"/>
      <c r="F63" s="59" t="n"/>
      <c r="G63" s="59" t="n"/>
      <c r="H63" s="59" t="n"/>
      <c r="I63" s="59" t="n"/>
    </row>
    <row r="64" ht="23" customHeight="1">
      <c r="A64" s="72">
        <f>IF(COUNTA(D64:E64)=0,"",TODAY())</f>
        <v/>
      </c>
      <c r="B64" s="58">
        <f>IF(A64="","",YEAR(A64))</f>
        <v/>
      </c>
      <c r="C64" s="58">
        <f>IF(A64="","",MONTH(A64))</f>
        <v/>
      </c>
      <c r="D64" s="59" t="n"/>
      <c r="E64" s="60" t="n"/>
      <c r="F64" s="59" t="n"/>
      <c r="G64" s="59" t="n"/>
      <c r="H64" s="59" t="n"/>
      <c r="I64" s="59" t="n"/>
    </row>
    <row r="65" ht="23" customHeight="1">
      <c r="A65" s="72">
        <f>IF(COUNTA(D65:E65)=0,"",TODAY())</f>
        <v/>
      </c>
      <c r="B65" s="58">
        <f>IF(A65="","",YEAR(A65))</f>
        <v/>
      </c>
      <c r="C65" s="58">
        <f>IF(A65="","",MONTH(A65))</f>
        <v/>
      </c>
      <c r="D65" s="59" t="n"/>
      <c r="E65" s="60" t="n"/>
      <c r="F65" s="59" t="n"/>
      <c r="G65" s="59" t="n"/>
      <c r="H65" s="59" t="n"/>
      <c r="I65" s="59" t="n"/>
    </row>
    <row r="66" ht="23" customHeight="1">
      <c r="A66" s="72">
        <f>IF(COUNTA(D66:E66)=0,"",TODAY())</f>
        <v/>
      </c>
      <c r="B66" s="58">
        <f>IF(A66="","",YEAR(A66))</f>
        <v/>
      </c>
      <c r="C66" s="58">
        <f>IF(A66="","",MONTH(A66))</f>
        <v/>
      </c>
      <c r="D66" s="59" t="n"/>
      <c r="E66" s="60" t="n"/>
      <c r="F66" s="59" t="n"/>
      <c r="G66" s="59" t="n"/>
      <c r="H66" s="59" t="n"/>
      <c r="I66" s="59" t="n"/>
    </row>
    <row r="67" ht="23" customHeight="1">
      <c r="A67" s="72">
        <f>IF(COUNTA(D67:E67)=0,"",TODAY())</f>
        <v/>
      </c>
      <c r="B67" s="58">
        <f>IF(A67="","",YEAR(A67))</f>
        <v/>
      </c>
      <c r="C67" s="58">
        <f>IF(A67="","",MONTH(A67))</f>
        <v/>
      </c>
      <c r="D67" s="59" t="n"/>
      <c r="E67" s="60" t="n"/>
      <c r="F67" s="59" t="n"/>
      <c r="G67" s="59" t="n"/>
      <c r="H67" s="59" t="n"/>
      <c r="I67" s="59" t="n"/>
    </row>
    <row r="68" ht="23" customHeight="1">
      <c r="A68" s="72">
        <f>IF(COUNTA(D68:E68)=0,"",TODAY())</f>
        <v/>
      </c>
      <c r="B68" s="58">
        <f>IF(A68="","",YEAR(A68))</f>
        <v/>
      </c>
      <c r="C68" s="58">
        <f>IF(A68="","",MONTH(A68))</f>
        <v/>
      </c>
      <c r="D68" s="59" t="n"/>
      <c r="E68" s="60" t="n"/>
      <c r="F68" s="59" t="n"/>
      <c r="G68" s="59" t="n"/>
      <c r="H68" s="59" t="n"/>
      <c r="I68" s="59" t="n"/>
    </row>
    <row r="69" ht="23" customHeight="1">
      <c r="A69" s="72">
        <f>IF(COUNTA(D69:E69)=0,"",TODAY())</f>
        <v/>
      </c>
      <c r="B69" s="58">
        <f>IF(A69="","",YEAR(A69))</f>
        <v/>
      </c>
      <c r="C69" s="58">
        <f>IF(A69="","",MONTH(A69))</f>
        <v/>
      </c>
      <c r="D69" s="59" t="n"/>
      <c r="E69" s="60" t="n"/>
      <c r="F69" s="59" t="n"/>
      <c r="G69" s="59" t="n"/>
      <c r="H69" s="59" t="n"/>
      <c r="I69" s="59" t="n"/>
    </row>
    <row r="70" ht="23" customHeight="1">
      <c r="A70" s="72">
        <f>IF(COUNTA(D70:E70)=0,"",TODAY())</f>
        <v/>
      </c>
      <c r="B70" s="58">
        <f>IF(A70="","",YEAR(A70))</f>
        <v/>
      </c>
      <c r="C70" s="58">
        <f>IF(A70="","",MONTH(A70))</f>
        <v/>
      </c>
      <c r="D70" s="59" t="n"/>
      <c r="E70" s="60" t="n"/>
      <c r="F70" s="59" t="n"/>
      <c r="G70" s="59" t="n"/>
      <c r="H70" s="59" t="n"/>
      <c r="I70" s="59" t="n"/>
    </row>
    <row r="71" ht="23" customHeight="1">
      <c r="A71" s="72">
        <f>IF(COUNTA(D71:E71)=0,"",TODAY())</f>
        <v/>
      </c>
      <c r="B71" s="58">
        <f>IF(A71="","",YEAR(A71))</f>
        <v/>
      </c>
      <c r="C71" s="58">
        <f>IF(A71="","",MONTH(A71))</f>
        <v/>
      </c>
      <c r="D71" s="59" t="n"/>
      <c r="E71" s="60" t="n"/>
      <c r="F71" s="59" t="n"/>
      <c r="G71" s="59" t="n"/>
      <c r="H71" s="59" t="n"/>
      <c r="I71" s="59" t="n"/>
    </row>
    <row r="72" hidden="1" ht="23" customHeight="1">
      <c r="A72" s="72">
        <f>IF(COUNTA(D72:E72)=0,"",TODAY())</f>
        <v/>
      </c>
      <c r="B72" s="58">
        <f>IF(A72="","",YEAR(A72))</f>
        <v/>
      </c>
      <c r="C72" s="58">
        <f>IF(A72="","",MONTH(A72))</f>
        <v/>
      </c>
      <c r="D72" s="59" t="n"/>
      <c r="E72" s="60" t="n"/>
      <c r="F72" s="59" t="n"/>
      <c r="G72" s="59" t="n"/>
      <c r="H72" s="59" t="n"/>
      <c r="I72" s="59" t="n"/>
    </row>
    <row r="73" hidden="1" ht="23" customHeight="1">
      <c r="A73" s="72">
        <f>IF(COUNTA(D73:E73)=0,"",TODAY())</f>
        <v/>
      </c>
      <c r="B73" s="58">
        <f>IF(A73="","",YEAR(A73))</f>
        <v/>
      </c>
      <c r="C73" s="58">
        <f>IF(A73="","",MONTH(A73))</f>
        <v/>
      </c>
      <c r="D73" s="59" t="n"/>
      <c r="E73" s="60" t="n"/>
      <c r="F73" s="59" t="n"/>
      <c r="G73" s="59" t="n"/>
      <c r="H73" s="59" t="n"/>
      <c r="I73" s="59" t="n"/>
    </row>
    <row r="74" hidden="1" ht="23" customHeight="1">
      <c r="A74" s="72">
        <f>IF(COUNTA(D74:E74)=0,"",TODAY())</f>
        <v/>
      </c>
      <c r="B74" s="58">
        <f>IF(A74="","",YEAR(A74))</f>
        <v/>
      </c>
      <c r="C74" s="58">
        <f>IF(A74="","",MONTH(A74))</f>
        <v/>
      </c>
      <c r="D74" s="59" t="n"/>
      <c r="E74" s="60" t="n"/>
      <c r="F74" s="59" t="n"/>
      <c r="G74" s="59" t="n"/>
      <c r="H74" s="59" t="n"/>
      <c r="I74" s="59" t="n"/>
    </row>
    <row r="75" hidden="1" ht="23" customHeight="1">
      <c r="A75" s="72">
        <f>IF(COUNTA(D75:E75)=0,"",TODAY())</f>
        <v/>
      </c>
      <c r="B75" s="58">
        <f>IF(A75="","",YEAR(A75))</f>
        <v/>
      </c>
      <c r="C75" s="58">
        <f>IF(A75="","",MONTH(A75))</f>
        <v/>
      </c>
      <c r="D75" s="59" t="n"/>
      <c r="E75" s="60" t="n"/>
      <c r="F75" s="59" t="n"/>
      <c r="G75" s="59" t="n"/>
      <c r="H75" s="59" t="n"/>
      <c r="I75" s="59" t="n"/>
    </row>
    <row r="76" hidden="1" ht="23" customHeight="1">
      <c r="A76" s="72">
        <f>IF(COUNTA(D76:E76)=0,"",TODAY())</f>
        <v/>
      </c>
      <c r="B76" s="58">
        <f>IF(A76="","",YEAR(A76))</f>
        <v/>
      </c>
      <c r="C76" s="58">
        <f>IF(A76="","",MONTH(A76))</f>
        <v/>
      </c>
      <c r="D76" s="59" t="n"/>
      <c r="E76" s="60" t="n"/>
      <c r="F76" s="59" t="n"/>
      <c r="G76" s="59" t="n"/>
      <c r="H76" s="59" t="n"/>
      <c r="I76" s="59" t="n"/>
    </row>
    <row r="77" hidden="1" ht="23" customHeight="1">
      <c r="A77" s="72">
        <f>IF(COUNTA(D77:E77)=0,"",TODAY())</f>
        <v/>
      </c>
      <c r="B77" s="58">
        <f>IF(A77="","",YEAR(A77))</f>
        <v/>
      </c>
      <c r="C77" s="58">
        <f>IF(A77="","",MONTH(A77))</f>
        <v/>
      </c>
      <c r="D77" s="59" t="n"/>
      <c r="E77" s="60" t="n"/>
      <c r="F77" s="59" t="n"/>
      <c r="G77" s="59" t="n"/>
      <c r="H77" s="59" t="n"/>
      <c r="I77" s="59" t="n"/>
    </row>
    <row r="78" hidden="1" ht="23" customHeight="1">
      <c r="A78" s="72">
        <f>IF(COUNTA(D78:E78)=0,"",TODAY())</f>
        <v/>
      </c>
      <c r="B78" s="58">
        <f>IF(A78="","",YEAR(A78))</f>
        <v/>
      </c>
      <c r="C78" s="58">
        <f>IF(A78="","",MONTH(A78))</f>
        <v/>
      </c>
      <c r="D78" s="59" t="n"/>
      <c r="E78" s="60" t="n"/>
      <c r="F78" s="59" t="n"/>
      <c r="G78" s="59" t="n"/>
      <c r="H78" s="59" t="n"/>
      <c r="I78" s="59" t="n"/>
    </row>
    <row r="79" hidden="1" ht="23" customHeight="1">
      <c r="A79" s="72">
        <f>IF(COUNTA(D79:E79)=0,"",TODAY())</f>
        <v/>
      </c>
      <c r="B79" s="58">
        <f>IF(A79="","",YEAR(A79))</f>
        <v/>
      </c>
      <c r="C79" s="58">
        <f>IF(A79="","",MONTH(A79))</f>
        <v/>
      </c>
      <c r="D79" s="59" t="n"/>
      <c r="E79" s="60" t="n"/>
      <c r="F79" s="59" t="n"/>
      <c r="G79" s="59" t="n"/>
      <c r="H79" s="59" t="n"/>
      <c r="I79" s="59" t="n"/>
    </row>
    <row r="80" hidden="1" ht="23" customHeight="1">
      <c r="A80" s="72">
        <f>IF(COUNTA(D80:E80)=0,"",TODAY())</f>
        <v/>
      </c>
      <c r="B80" s="58">
        <f>IF(A80="","",YEAR(A80))</f>
        <v/>
      </c>
      <c r="C80" s="58">
        <f>IF(A80="","",MONTH(A80))</f>
        <v/>
      </c>
      <c r="D80" s="59" t="n"/>
      <c r="E80" s="60" t="n"/>
      <c r="F80" s="59" t="n"/>
      <c r="G80" s="59" t="n"/>
      <c r="H80" s="59" t="n"/>
      <c r="I80" s="59" t="n"/>
    </row>
    <row r="81" hidden="1" ht="23" customHeight="1">
      <c r="A81" s="72">
        <f>IF(COUNTA(D81:E81)=0,"",TODAY())</f>
        <v/>
      </c>
      <c r="B81" s="58">
        <f>IF(A81="","",YEAR(A81))</f>
        <v/>
      </c>
      <c r="C81" s="58">
        <f>IF(A81="","",MONTH(A81))</f>
        <v/>
      </c>
      <c r="D81" s="59" t="n"/>
      <c r="E81" s="60" t="n"/>
      <c r="F81" s="59" t="n"/>
      <c r="G81" s="59" t="n"/>
      <c r="H81" s="59" t="n"/>
      <c r="I81" s="59" t="n"/>
    </row>
    <row r="82" hidden="1" ht="23" customHeight="1">
      <c r="A82" s="72">
        <f>IF(COUNTA(D82:E82)=0,"",TODAY())</f>
        <v/>
      </c>
      <c r="B82" s="58">
        <f>IF(A82="","",YEAR(A82))</f>
        <v/>
      </c>
      <c r="C82" s="58">
        <f>IF(A82="","",MONTH(A82))</f>
        <v/>
      </c>
      <c r="D82" s="59" t="n"/>
      <c r="E82" s="60" t="n"/>
      <c r="F82" s="59" t="n"/>
      <c r="G82" s="59" t="n"/>
      <c r="H82" s="59" t="n"/>
      <c r="I82" s="59" t="n"/>
    </row>
    <row r="83" hidden="1" ht="23" customHeight="1">
      <c r="A83" s="72">
        <f>IF(COUNTA(D83:E83)=0,"",TODAY())</f>
        <v/>
      </c>
      <c r="B83" s="58">
        <f>IF(A83="","",YEAR(A83))</f>
        <v/>
      </c>
      <c r="C83" s="58">
        <f>IF(A83="","",MONTH(A83))</f>
        <v/>
      </c>
      <c r="D83" s="59" t="n"/>
      <c r="E83" s="60" t="n"/>
      <c r="F83" s="59" t="n"/>
      <c r="G83" s="59" t="n"/>
      <c r="H83" s="59" t="n"/>
      <c r="I83" s="59" t="n"/>
    </row>
    <row r="84" hidden="1" ht="23" customHeight="1">
      <c r="A84" s="72">
        <f>IF(COUNTA(D84:E84)=0,"",TODAY())</f>
        <v/>
      </c>
      <c r="B84" s="58">
        <f>IF(A84="","",YEAR(A84))</f>
        <v/>
      </c>
      <c r="C84" s="58">
        <f>IF(A84="","",MONTH(A84))</f>
        <v/>
      </c>
      <c r="D84" s="59" t="n"/>
      <c r="E84" s="60" t="n"/>
      <c r="F84" s="59" t="n"/>
      <c r="G84" s="59" t="n"/>
      <c r="H84" s="59" t="n"/>
      <c r="I84" s="59" t="n"/>
    </row>
    <row r="85" hidden="1" ht="23" customHeight="1">
      <c r="A85" s="72">
        <f>IF(COUNTA(D85:E85)=0,"",TODAY())</f>
        <v/>
      </c>
      <c r="B85" s="58">
        <f>IF(A85="","",YEAR(A85))</f>
        <v/>
      </c>
      <c r="C85" s="58">
        <f>IF(A85="","",MONTH(A85))</f>
        <v/>
      </c>
      <c r="D85" s="59" t="n"/>
      <c r="E85" s="60" t="n"/>
      <c r="F85" s="59" t="n"/>
      <c r="G85" s="59" t="n"/>
      <c r="H85" s="59" t="n"/>
      <c r="I85" s="59" t="n"/>
    </row>
    <row r="86" hidden="1" ht="23" customHeight="1">
      <c r="A86" s="72">
        <f>IF(COUNTA(D86:E86)=0,"",TODAY())</f>
        <v/>
      </c>
      <c r="B86" s="58">
        <f>IF(A86="","",YEAR(A86))</f>
        <v/>
      </c>
      <c r="C86" s="58">
        <f>IF(A86="","",MONTH(A86))</f>
        <v/>
      </c>
      <c r="D86" s="59" t="n"/>
      <c r="E86" s="60" t="n"/>
      <c r="F86" s="59" t="n"/>
      <c r="G86" s="59" t="n"/>
      <c r="H86" s="59" t="n"/>
      <c r="I86" s="59" t="n"/>
    </row>
    <row r="87" hidden="1" ht="23" customHeight="1">
      <c r="A87" s="72">
        <f>IF(COUNTA(D87:E87)=0,"",TODAY())</f>
        <v/>
      </c>
      <c r="B87" s="58">
        <f>IF(A87="","",YEAR(A87))</f>
        <v/>
      </c>
      <c r="C87" s="58">
        <f>IF(A87="","",MONTH(A87))</f>
        <v/>
      </c>
      <c r="D87" s="59" t="n"/>
      <c r="E87" s="60" t="n"/>
      <c r="F87" s="59" t="n"/>
      <c r="G87" s="59" t="n"/>
      <c r="H87" s="59" t="n"/>
      <c r="I87" s="59" t="n"/>
    </row>
    <row r="88" hidden="1" ht="23" customHeight="1">
      <c r="A88" s="72">
        <f>IF(COUNTA(D88:E88)=0,"",TODAY())</f>
        <v/>
      </c>
      <c r="B88" s="58">
        <f>IF(A88="","",YEAR(A88))</f>
        <v/>
      </c>
      <c r="C88" s="58">
        <f>IF(A88="","",MONTH(A88))</f>
        <v/>
      </c>
      <c r="D88" s="59" t="n"/>
      <c r="E88" s="60" t="n"/>
      <c r="F88" s="59" t="n"/>
      <c r="G88" s="59" t="n"/>
      <c r="H88" s="59" t="n"/>
      <c r="I88" s="59" t="n"/>
    </row>
    <row r="89" hidden="1" ht="23" customHeight="1">
      <c r="A89" s="72">
        <f>IF(COUNTA(D89:E89)=0,"",TODAY())</f>
        <v/>
      </c>
      <c r="B89" s="58">
        <f>IF(A89="","",YEAR(A89))</f>
        <v/>
      </c>
      <c r="C89" s="58">
        <f>IF(A89="","",MONTH(A89))</f>
        <v/>
      </c>
      <c r="D89" s="59" t="n"/>
      <c r="E89" s="60" t="n"/>
      <c r="F89" s="59" t="n"/>
      <c r="G89" s="59" t="n"/>
      <c r="H89" s="59" t="n"/>
      <c r="I89" s="59" t="n"/>
    </row>
    <row r="90" hidden="1" ht="23" customHeight="1">
      <c r="A90" s="72">
        <f>IF(COUNTA(D90:E90)=0,"",TODAY())</f>
        <v/>
      </c>
      <c r="B90" s="58">
        <f>IF(A90="","",YEAR(A90))</f>
        <v/>
      </c>
      <c r="C90" s="58">
        <f>IF(A90="","",MONTH(A90))</f>
        <v/>
      </c>
      <c r="D90" s="59" t="n"/>
      <c r="E90" s="60" t="n"/>
      <c r="F90" s="59" t="n"/>
      <c r="G90" s="59" t="n"/>
      <c r="H90" s="59" t="n"/>
      <c r="I90" s="59" t="n"/>
    </row>
    <row r="91" hidden="1" ht="23" customHeight="1">
      <c r="A91" s="72">
        <f>IF(COUNTA(D91:E91)=0,"",TODAY())</f>
        <v/>
      </c>
      <c r="B91" s="58">
        <f>IF(A91="","",YEAR(A91))</f>
        <v/>
      </c>
      <c r="C91" s="58">
        <f>IF(A91="","",MONTH(A91))</f>
        <v/>
      </c>
      <c r="D91" s="59" t="n"/>
      <c r="E91" s="60" t="n"/>
      <c r="F91" s="59" t="n"/>
      <c r="G91" s="59" t="n"/>
      <c r="H91" s="59" t="n"/>
      <c r="I91" s="59" t="n"/>
    </row>
    <row r="92" hidden="1" ht="23" customHeight="1">
      <c r="A92" s="72">
        <f>IF(COUNTA(D92:E92)=0,"",TODAY())</f>
        <v/>
      </c>
      <c r="B92" s="58">
        <f>IF(A92="","",YEAR(A92))</f>
        <v/>
      </c>
      <c r="C92" s="58">
        <f>IF(A92="","",MONTH(A92))</f>
        <v/>
      </c>
      <c r="D92" s="59" t="n"/>
      <c r="E92" s="60" t="n"/>
      <c r="F92" s="59" t="n"/>
      <c r="G92" s="59" t="n"/>
      <c r="H92" s="59" t="n"/>
      <c r="I92" s="59" t="n"/>
    </row>
    <row r="93" hidden="1" ht="23" customHeight="1">
      <c r="A93" s="72">
        <f>IF(COUNTA(D93:E93)=0,"",TODAY())</f>
        <v/>
      </c>
      <c r="B93" s="58">
        <f>IF(A93="","",YEAR(A93))</f>
        <v/>
      </c>
      <c r="C93" s="58">
        <f>IF(A93="","",MONTH(A93))</f>
        <v/>
      </c>
      <c r="D93" s="59" t="n"/>
      <c r="E93" s="60" t="n"/>
      <c r="F93" s="59" t="n"/>
      <c r="G93" s="59" t="n"/>
      <c r="H93" s="59" t="n"/>
      <c r="I93" s="59" t="n"/>
    </row>
    <row r="94" hidden="1" ht="23" customHeight="1">
      <c r="A94" s="72">
        <f>IF(COUNTA(D94:E94)=0,"",TODAY())</f>
        <v/>
      </c>
      <c r="B94" s="58">
        <f>IF(A94="","",YEAR(A94))</f>
        <v/>
      </c>
      <c r="C94" s="58">
        <f>IF(A94="","",MONTH(A94))</f>
        <v/>
      </c>
      <c r="D94" s="59" t="n"/>
      <c r="E94" s="60" t="n"/>
      <c r="F94" s="59" t="n"/>
      <c r="G94" s="59" t="n"/>
      <c r="H94" s="59" t="n"/>
      <c r="I94" s="59" t="n"/>
    </row>
    <row r="95" hidden="1" ht="23" customHeight="1">
      <c r="A95" s="72">
        <f>IF(COUNTA(D95:E95)=0,"",TODAY())</f>
        <v/>
      </c>
      <c r="B95" s="58">
        <f>IF(A95="","",YEAR(A95))</f>
        <v/>
      </c>
      <c r="C95" s="58">
        <f>IF(A95="","",MONTH(A95))</f>
        <v/>
      </c>
      <c r="D95" s="59" t="n"/>
      <c r="E95" s="60" t="n"/>
      <c r="F95" s="59" t="n"/>
      <c r="G95" s="59" t="n"/>
      <c r="H95" s="59" t="n"/>
      <c r="I95" s="59" t="n"/>
    </row>
    <row r="96" hidden="1" ht="23" customHeight="1">
      <c r="A96" s="72">
        <f>IF(COUNTA(D96:E96)=0,"",TODAY())</f>
        <v/>
      </c>
      <c r="B96" s="58">
        <f>IF(A96="","",YEAR(A96))</f>
        <v/>
      </c>
      <c r="C96" s="58">
        <f>IF(A96="","",MONTH(A96))</f>
        <v/>
      </c>
      <c r="D96" s="59" t="n"/>
      <c r="E96" s="60" t="n"/>
      <c r="F96" s="59" t="n"/>
      <c r="G96" s="59" t="n"/>
      <c r="H96" s="59" t="n"/>
      <c r="I96" s="59" t="n"/>
    </row>
    <row r="97" hidden="1" ht="23" customHeight="1">
      <c r="A97" s="72">
        <f>IF(COUNTA(D97:E97)=0,"",TODAY())</f>
        <v/>
      </c>
      <c r="B97" s="58">
        <f>IF(A97="","",YEAR(A97))</f>
        <v/>
      </c>
      <c r="C97" s="58">
        <f>IF(A97="","",MONTH(A97))</f>
        <v/>
      </c>
      <c r="D97" s="59" t="n"/>
      <c r="E97" s="60" t="n"/>
      <c r="F97" s="59" t="n"/>
      <c r="G97" s="59" t="n"/>
      <c r="H97" s="59" t="n"/>
      <c r="I97" s="59" t="n"/>
    </row>
    <row r="98" hidden="1" ht="23" customHeight="1">
      <c r="A98" s="72">
        <f>IF(COUNTA(D98:E98)=0,"",TODAY())</f>
        <v/>
      </c>
      <c r="B98" s="58">
        <f>IF(A98="","",YEAR(A98))</f>
        <v/>
      </c>
      <c r="C98" s="58">
        <f>IF(A98="","",MONTH(A98))</f>
        <v/>
      </c>
      <c r="D98" s="59" t="n"/>
      <c r="E98" s="60" t="n"/>
      <c r="F98" s="59" t="n"/>
      <c r="G98" s="59" t="n"/>
      <c r="H98" s="59" t="n"/>
      <c r="I98" s="59" t="n"/>
    </row>
    <row r="99" hidden="1" ht="23" customHeight="1">
      <c r="A99" s="72">
        <f>IF(COUNTA(D99:E99)=0,"",TODAY())</f>
        <v/>
      </c>
      <c r="B99" s="58">
        <f>IF(A99="","",YEAR(A99))</f>
        <v/>
      </c>
      <c r="C99" s="58">
        <f>IF(A99="","",MONTH(A99))</f>
        <v/>
      </c>
      <c r="D99" s="59" t="n"/>
      <c r="E99" s="60" t="n"/>
      <c r="F99" s="59" t="n"/>
      <c r="G99" s="59" t="n"/>
      <c r="H99" s="59" t="n"/>
      <c r="I99" s="59" t="n"/>
    </row>
    <row r="100" hidden="1" ht="23" customHeight="1">
      <c r="A100" s="72">
        <f>IF(COUNTA(D100:E100)=0,"",TODAY())</f>
        <v/>
      </c>
      <c r="B100" s="58">
        <f>IF(A100="","",YEAR(A100))</f>
        <v/>
      </c>
      <c r="C100" s="58">
        <f>IF(A100="","",MONTH(A100))</f>
        <v/>
      </c>
      <c r="D100" s="59" t="n"/>
      <c r="E100" s="60" t="n"/>
      <c r="F100" s="59" t="n"/>
      <c r="G100" s="59" t="n"/>
      <c r="H100" s="59" t="n"/>
      <c r="I100" s="59" t="n"/>
    </row>
    <row r="101" hidden="1" ht="23" customHeight="1">
      <c r="A101" s="72">
        <f>IF(COUNTA(D101:E101)=0,"",TODAY())</f>
        <v/>
      </c>
      <c r="B101" s="58">
        <f>IF(A101="","",YEAR(A101))</f>
        <v/>
      </c>
      <c r="C101" s="58">
        <f>IF(A101="","",MONTH(A101))</f>
        <v/>
      </c>
      <c r="D101" s="59" t="n"/>
      <c r="E101" s="60" t="n"/>
      <c r="F101" s="59" t="n"/>
      <c r="G101" s="59" t="n"/>
      <c r="H101" s="59" t="n"/>
      <c r="I101" s="59" t="n"/>
    </row>
    <row r="102" hidden="1" ht="23" customHeight="1">
      <c r="A102" s="72">
        <f>IF(COUNTA(D102:E102)=0,"",TODAY())</f>
        <v/>
      </c>
      <c r="B102" s="58">
        <f>IF(A102="","",YEAR(A102))</f>
        <v/>
      </c>
      <c r="C102" s="58">
        <f>IF(A102="","",MONTH(A102))</f>
        <v/>
      </c>
      <c r="D102" s="59" t="n"/>
      <c r="E102" s="60" t="n"/>
      <c r="F102" s="59" t="n"/>
      <c r="G102" s="59" t="n"/>
      <c r="H102" s="59" t="n"/>
      <c r="I102" s="59" t="n"/>
    </row>
    <row r="103" hidden="1" ht="23" customHeight="1">
      <c r="A103" s="72">
        <f>IF(COUNTA(D103:E103)=0,"",TODAY())</f>
        <v/>
      </c>
      <c r="B103" s="58">
        <f>IF(A103="","",YEAR(A103))</f>
        <v/>
      </c>
      <c r="C103" s="58">
        <f>IF(A103="","",MONTH(A103))</f>
        <v/>
      </c>
      <c r="D103" s="59" t="n"/>
      <c r="E103" s="60" t="n"/>
      <c r="F103" s="59" t="n"/>
      <c r="G103" s="59" t="n"/>
      <c r="H103" s="59" t="n"/>
      <c r="I103" s="59" t="n"/>
    </row>
    <row r="104" hidden="1" ht="23" customHeight="1">
      <c r="A104" s="72">
        <f>IF(COUNTA(D104:E104)=0,"",TODAY())</f>
        <v/>
      </c>
      <c r="B104" s="58">
        <f>IF(A104="","",YEAR(A104))</f>
        <v/>
      </c>
      <c r="C104" s="58">
        <f>IF(A104="","",MONTH(A104))</f>
        <v/>
      </c>
      <c r="D104" s="59" t="n"/>
      <c r="E104" s="60" t="n"/>
      <c r="F104" s="59" t="n"/>
      <c r="G104" s="59" t="n"/>
      <c r="H104" s="59" t="n"/>
      <c r="I104" s="59" t="n"/>
    </row>
    <row r="105" hidden="1" ht="23" customHeight="1">
      <c r="A105" s="72">
        <f>IF(COUNTA(D105:E105)=0,"",TODAY())</f>
        <v/>
      </c>
      <c r="B105" s="58">
        <f>IF(A105="","",YEAR(A105))</f>
        <v/>
      </c>
      <c r="C105" s="58">
        <f>IF(A105="","",MONTH(A105))</f>
        <v/>
      </c>
      <c r="D105" s="59" t="n"/>
      <c r="E105" s="60" t="n"/>
      <c r="F105" s="59" t="n"/>
      <c r="G105" s="59" t="n"/>
      <c r="H105" s="59" t="n"/>
      <c r="I105" s="59" t="n"/>
    </row>
    <row r="106" hidden="1" ht="23" customHeight="1">
      <c r="A106" s="72">
        <f>IF(COUNTA(D106:E106)=0,"",TODAY())</f>
        <v/>
      </c>
      <c r="B106" s="58">
        <f>IF(A106="","",YEAR(A106))</f>
        <v/>
      </c>
      <c r="C106" s="58">
        <f>IF(A106="","",MONTH(A106))</f>
        <v/>
      </c>
      <c r="D106" s="59" t="n"/>
      <c r="E106" s="60" t="n"/>
      <c r="F106" s="59" t="n"/>
      <c r="G106" s="59" t="n"/>
      <c r="H106" s="59" t="n"/>
      <c r="I106" s="59" t="n"/>
    </row>
    <row r="107" hidden="1" ht="23" customHeight="1">
      <c r="A107" s="72">
        <f>IF(COUNTA(D107:E107)=0,"",TODAY())</f>
        <v/>
      </c>
      <c r="B107" s="58">
        <f>IF(A107="","",YEAR(A107))</f>
        <v/>
      </c>
      <c r="C107" s="58">
        <f>IF(A107="","",MONTH(A107))</f>
        <v/>
      </c>
      <c r="D107" s="59" t="n"/>
      <c r="E107" s="60" t="n"/>
      <c r="F107" s="59" t="n"/>
      <c r="G107" s="59" t="n"/>
      <c r="H107" s="59" t="n"/>
      <c r="I107" s="59" t="n"/>
    </row>
    <row r="108" hidden="1" ht="23" customHeight="1">
      <c r="A108" s="72">
        <f>IF(COUNTA(D108:E108)=0,"",TODAY())</f>
        <v/>
      </c>
      <c r="B108" s="58">
        <f>IF(A108="","",YEAR(A108))</f>
        <v/>
      </c>
      <c r="C108" s="58">
        <f>IF(A108="","",MONTH(A108))</f>
        <v/>
      </c>
      <c r="D108" s="59" t="n"/>
      <c r="E108" s="60" t="n"/>
      <c r="F108" s="59" t="n"/>
      <c r="G108" s="59" t="n"/>
      <c r="H108" s="59" t="n"/>
      <c r="I108" s="59" t="n"/>
    </row>
    <row r="109" hidden="1" ht="23" customHeight="1">
      <c r="A109" s="72">
        <f>IF(COUNTA(D109:E109)=0,"",TODAY())</f>
        <v/>
      </c>
      <c r="B109" s="58">
        <f>IF(A109="","",YEAR(A109))</f>
        <v/>
      </c>
      <c r="C109" s="58">
        <f>IF(A109="","",MONTH(A109))</f>
        <v/>
      </c>
      <c r="D109" s="59" t="n"/>
      <c r="E109" s="60" t="n"/>
      <c r="F109" s="59" t="n"/>
      <c r="G109" s="59" t="n"/>
      <c r="H109" s="59" t="n"/>
      <c r="I109" s="59" t="n"/>
    </row>
    <row r="110" hidden="1" ht="23" customHeight="1">
      <c r="A110" s="72">
        <f>IF(COUNTA(D110:E110)=0,"",TODAY())</f>
        <v/>
      </c>
      <c r="B110" s="58">
        <f>IF(A110="","",YEAR(A110))</f>
        <v/>
      </c>
      <c r="C110" s="58">
        <f>IF(A110="","",MONTH(A110))</f>
        <v/>
      </c>
      <c r="D110" s="59" t="n"/>
      <c r="E110" s="60" t="n"/>
      <c r="F110" s="59" t="n"/>
      <c r="G110" s="59" t="n"/>
      <c r="H110" s="59" t="n"/>
      <c r="I110" s="59" t="n"/>
    </row>
    <row r="111" hidden="1" ht="23" customHeight="1">
      <c r="A111" s="72">
        <f>IF(COUNTA(D111:E111)=0,"",TODAY())</f>
        <v/>
      </c>
      <c r="B111" s="58">
        <f>IF(A111="","",YEAR(A111))</f>
        <v/>
      </c>
      <c r="C111" s="58">
        <f>IF(A111="","",MONTH(A111))</f>
        <v/>
      </c>
      <c r="D111" s="59" t="n"/>
      <c r="E111" s="60" t="n"/>
      <c r="F111" s="59" t="n"/>
      <c r="G111" s="59" t="n"/>
      <c r="H111" s="59" t="n"/>
      <c r="I111" s="59" t="n"/>
    </row>
    <row r="112" hidden="1" ht="23" customHeight="1">
      <c r="A112" s="72">
        <f>IF(COUNTA(D112:E112)=0,"",TODAY())</f>
        <v/>
      </c>
      <c r="B112" s="58">
        <f>IF(A112="","",YEAR(A112))</f>
        <v/>
      </c>
      <c r="C112" s="58">
        <f>IF(A112="","",MONTH(A112))</f>
        <v/>
      </c>
      <c r="D112" s="59" t="n"/>
      <c r="E112" s="60" t="n"/>
      <c r="F112" s="59" t="n"/>
      <c r="G112" s="59" t="n"/>
      <c r="H112" s="59" t="n"/>
      <c r="I112" s="59" t="n"/>
    </row>
    <row r="113" hidden="1" ht="23" customHeight="1">
      <c r="A113" s="72">
        <f>IF(COUNTA(D113:E113)=0,"",TODAY())</f>
        <v/>
      </c>
      <c r="B113" s="58">
        <f>IF(A113="","",YEAR(A113))</f>
        <v/>
      </c>
      <c r="C113" s="58">
        <f>IF(A113="","",MONTH(A113))</f>
        <v/>
      </c>
      <c r="D113" s="59" t="n"/>
      <c r="E113" s="60" t="n"/>
      <c r="F113" s="59" t="n"/>
      <c r="G113" s="59" t="n"/>
      <c r="H113" s="59" t="n"/>
      <c r="I113" s="59" t="n"/>
    </row>
    <row r="114" hidden="1" ht="23" customHeight="1">
      <c r="A114" s="72">
        <f>IF(COUNTA(D114:E114)=0,"",TODAY())</f>
        <v/>
      </c>
      <c r="B114" s="58">
        <f>IF(A114="","",YEAR(A114))</f>
        <v/>
      </c>
      <c r="C114" s="58">
        <f>IF(A114="","",MONTH(A114))</f>
        <v/>
      </c>
      <c r="D114" s="59" t="n"/>
      <c r="E114" s="60" t="n"/>
      <c r="F114" s="59" t="n"/>
      <c r="G114" s="59" t="n"/>
      <c r="H114" s="59" t="n"/>
      <c r="I114" s="59" t="n"/>
    </row>
    <row r="115" hidden="1" ht="23" customHeight="1">
      <c r="A115" s="72">
        <f>IF(COUNTA(D115:E115)=0,"",TODAY())</f>
        <v/>
      </c>
      <c r="B115" s="58">
        <f>IF(A115="","",YEAR(A115))</f>
        <v/>
      </c>
      <c r="C115" s="58">
        <f>IF(A115="","",MONTH(A115))</f>
        <v/>
      </c>
      <c r="D115" s="59" t="n"/>
      <c r="E115" s="60" t="n"/>
      <c r="F115" s="59" t="n"/>
      <c r="G115" s="59" t="n"/>
      <c r="H115" s="59" t="n"/>
      <c r="I115" s="59" t="n"/>
    </row>
    <row r="116" hidden="1" ht="23" customHeight="1">
      <c r="A116" s="72">
        <f>IF(COUNTA(D116:E116)=0,"",TODAY())</f>
        <v/>
      </c>
      <c r="B116" s="58">
        <f>IF(A116="","",YEAR(A116))</f>
        <v/>
      </c>
      <c r="C116" s="58">
        <f>IF(A116="","",MONTH(A116))</f>
        <v/>
      </c>
      <c r="D116" s="59" t="n"/>
      <c r="E116" s="60" t="n"/>
      <c r="F116" s="59" t="n"/>
      <c r="G116" s="59" t="n"/>
      <c r="H116" s="59" t="n"/>
      <c r="I116" s="59" t="n"/>
    </row>
    <row r="117" hidden="1" ht="23" customHeight="1">
      <c r="A117" s="72">
        <f>IF(COUNTA(D117:E117)=0,"",TODAY())</f>
        <v/>
      </c>
      <c r="B117" s="58">
        <f>IF(A117="","",YEAR(A117))</f>
        <v/>
      </c>
      <c r="C117" s="58">
        <f>IF(A117="","",MONTH(A117))</f>
        <v/>
      </c>
      <c r="D117" s="59" t="n"/>
      <c r="E117" s="60" t="n"/>
      <c r="F117" s="59" t="n"/>
      <c r="G117" s="59" t="n"/>
      <c r="H117" s="59" t="n"/>
      <c r="I117" s="59" t="n"/>
    </row>
    <row r="118" hidden="1" ht="23" customHeight="1">
      <c r="A118" s="72">
        <f>IF(COUNTA(D118:E118)=0,"",TODAY())</f>
        <v/>
      </c>
      <c r="B118" s="58">
        <f>IF(A118="","",YEAR(A118))</f>
        <v/>
      </c>
      <c r="C118" s="58">
        <f>IF(A118="","",MONTH(A118))</f>
        <v/>
      </c>
      <c r="D118" s="59" t="n"/>
      <c r="E118" s="60" t="n"/>
      <c r="F118" s="59" t="n"/>
      <c r="G118" s="59" t="n"/>
      <c r="H118" s="59" t="n"/>
      <c r="I118" s="59" t="n"/>
    </row>
    <row r="119" hidden="1" ht="23" customHeight="1">
      <c r="A119" s="72">
        <f>IF(COUNTA(D119:E119)=0,"",TODAY())</f>
        <v/>
      </c>
      <c r="B119" s="58">
        <f>IF(A119="","",YEAR(A119))</f>
        <v/>
      </c>
      <c r="C119" s="58">
        <f>IF(A119="","",MONTH(A119))</f>
        <v/>
      </c>
      <c r="D119" s="59" t="n"/>
      <c r="E119" s="60" t="n"/>
      <c r="F119" s="59" t="n"/>
      <c r="G119" s="59" t="n"/>
      <c r="H119" s="59" t="n"/>
      <c r="I119" s="59" t="n"/>
    </row>
    <row r="120" hidden="1" ht="23" customHeight="1">
      <c r="A120" s="72">
        <f>IF(COUNTA(D120:E120)=0,"",TODAY())</f>
        <v/>
      </c>
      <c r="B120" s="58">
        <f>IF(A120="","",YEAR(A120))</f>
        <v/>
      </c>
      <c r="C120" s="58">
        <f>IF(A120="","",MONTH(A120))</f>
        <v/>
      </c>
      <c r="D120" s="59" t="n"/>
      <c r="E120" s="60" t="n"/>
      <c r="F120" s="59" t="n"/>
      <c r="G120" s="59" t="n"/>
      <c r="H120" s="59" t="n"/>
      <c r="I120" s="59" t="n"/>
    </row>
    <row r="121" hidden="1" ht="23" customHeight="1">
      <c r="A121" s="72">
        <f>IF(COUNTA(D121:E121)=0,"",TODAY())</f>
        <v/>
      </c>
      <c r="B121" s="58">
        <f>IF(A121="","",YEAR(A121))</f>
        <v/>
      </c>
      <c r="C121" s="58">
        <f>IF(A121="","",MONTH(A121))</f>
        <v/>
      </c>
      <c r="D121" s="59" t="n"/>
      <c r="E121" s="60" t="n"/>
      <c r="F121" s="59" t="n"/>
      <c r="G121" s="59" t="n"/>
      <c r="H121" s="59" t="n"/>
      <c r="I121" s="59" t="n"/>
    </row>
    <row r="122" hidden="1" ht="23" customHeight="1">
      <c r="A122" s="72">
        <f>IF(COUNTA(D122:E122)=0,"",TODAY())</f>
        <v/>
      </c>
      <c r="B122" s="58">
        <f>IF(A122="","",YEAR(A122))</f>
        <v/>
      </c>
      <c r="C122" s="58">
        <f>IF(A122="","",MONTH(A122))</f>
        <v/>
      </c>
      <c r="D122" s="59" t="n"/>
      <c r="E122" s="60" t="n"/>
      <c r="F122" s="59" t="n"/>
      <c r="G122" s="59" t="n"/>
      <c r="H122" s="59" t="n"/>
      <c r="I122" s="59" t="n"/>
    </row>
    <row r="123" hidden="1" ht="23" customHeight="1">
      <c r="A123" s="72">
        <f>IF(COUNTA(D123:E123)=0,"",TODAY())</f>
        <v/>
      </c>
      <c r="B123" s="58">
        <f>IF(A123="","",YEAR(A123))</f>
        <v/>
      </c>
      <c r="C123" s="58">
        <f>IF(A123="","",MONTH(A123))</f>
        <v/>
      </c>
      <c r="D123" s="59" t="n"/>
      <c r="E123" s="60" t="n"/>
      <c r="F123" s="59" t="n"/>
      <c r="G123" s="59" t="n"/>
      <c r="H123" s="59" t="n"/>
      <c r="I123" s="59" t="n"/>
    </row>
    <row r="124" hidden="1" ht="23" customHeight="1">
      <c r="A124" s="72">
        <f>IF(COUNTA(D124:E124)=0,"",TODAY())</f>
        <v/>
      </c>
      <c r="B124" s="58">
        <f>IF(A124="","",YEAR(A124))</f>
        <v/>
      </c>
      <c r="C124" s="58">
        <f>IF(A124="","",MONTH(A124))</f>
        <v/>
      </c>
      <c r="D124" s="59" t="n"/>
      <c r="E124" s="60" t="n"/>
      <c r="F124" s="59" t="n"/>
      <c r="G124" s="59" t="n"/>
      <c r="H124" s="59" t="n"/>
      <c r="I124" s="59" t="n"/>
    </row>
    <row r="125" hidden="1" ht="23" customHeight="1">
      <c r="A125" s="72">
        <f>IF(COUNTA(D125:E125)=0,"",TODAY())</f>
        <v/>
      </c>
      <c r="B125" s="58">
        <f>IF(A125="","",YEAR(A125))</f>
        <v/>
      </c>
      <c r="C125" s="58">
        <f>IF(A125="","",MONTH(A125))</f>
        <v/>
      </c>
      <c r="D125" s="59" t="n"/>
      <c r="E125" s="60" t="n"/>
      <c r="F125" s="59" t="n"/>
      <c r="G125" s="59" t="n"/>
      <c r="H125" s="59" t="n"/>
      <c r="I125" s="59" t="n"/>
    </row>
    <row r="126" hidden="1" ht="23" customHeight="1">
      <c r="A126" s="72">
        <f>IF(COUNTA(D126:E126)=0,"",TODAY())</f>
        <v/>
      </c>
      <c r="B126" s="58">
        <f>IF(A126="","",YEAR(A126))</f>
        <v/>
      </c>
      <c r="C126" s="58">
        <f>IF(A126="","",MONTH(A126))</f>
        <v/>
      </c>
      <c r="D126" s="59" t="n"/>
      <c r="E126" s="60" t="n"/>
      <c r="F126" s="59" t="n"/>
      <c r="G126" s="59" t="n"/>
      <c r="H126" s="59" t="n"/>
      <c r="I126" s="59" t="n"/>
    </row>
    <row r="127" hidden="1" ht="23" customHeight="1">
      <c r="A127" s="72">
        <f>IF(COUNTA(D127:E127)=0,"",TODAY())</f>
        <v/>
      </c>
      <c r="B127" s="58">
        <f>IF(A127="","",YEAR(A127))</f>
        <v/>
      </c>
      <c r="C127" s="58">
        <f>IF(A127="","",MONTH(A127))</f>
        <v/>
      </c>
      <c r="D127" s="59" t="n"/>
      <c r="E127" s="60" t="n"/>
      <c r="F127" s="59" t="n"/>
      <c r="G127" s="59" t="n"/>
      <c r="H127" s="59" t="n"/>
      <c r="I127" s="59" t="n"/>
    </row>
    <row r="128" hidden="1" ht="23" customHeight="1">
      <c r="A128" s="72">
        <f>IF(COUNTA(D128:E128)=0,"",TODAY())</f>
        <v/>
      </c>
      <c r="B128" s="58">
        <f>IF(A128="","",YEAR(A128))</f>
        <v/>
      </c>
      <c r="C128" s="58">
        <f>IF(A128="","",MONTH(A128))</f>
        <v/>
      </c>
      <c r="D128" s="59" t="n"/>
      <c r="E128" s="60" t="n"/>
      <c r="F128" s="59" t="n"/>
      <c r="G128" s="59" t="n"/>
      <c r="H128" s="59" t="n"/>
      <c r="I128" s="59" t="n"/>
    </row>
    <row r="129" hidden="1" ht="23" customHeight="1">
      <c r="A129" s="72">
        <f>IF(COUNTA(D129:E129)=0,"",TODAY())</f>
        <v/>
      </c>
      <c r="B129" s="58">
        <f>IF(A129="","",YEAR(A129))</f>
        <v/>
      </c>
      <c r="C129" s="58">
        <f>IF(A129="","",MONTH(A129))</f>
        <v/>
      </c>
      <c r="D129" s="59" t="n"/>
      <c r="E129" s="60" t="n"/>
      <c r="F129" s="59" t="n"/>
      <c r="G129" s="59" t="n"/>
      <c r="H129" s="59" t="n"/>
      <c r="I129" s="59" t="n"/>
    </row>
    <row r="130" hidden="1" ht="23" customHeight="1">
      <c r="A130" s="72">
        <f>IF(COUNTA(D130:E130)=0,"",TODAY())</f>
        <v/>
      </c>
      <c r="B130" s="58">
        <f>IF(A130="","",YEAR(A130))</f>
        <v/>
      </c>
      <c r="C130" s="58">
        <f>IF(A130="","",MONTH(A130))</f>
        <v/>
      </c>
      <c r="D130" s="59" t="n"/>
      <c r="E130" s="60" t="n"/>
      <c r="F130" s="59" t="n"/>
      <c r="G130" s="59" t="n"/>
      <c r="H130" s="59" t="n"/>
      <c r="I130" s="59" t="n"/>
    </row>
    <row r="131" hidden="1" ht="23" customHeight="1">
      <c r="A131" s="72">
        <f>IF(COUNTA(D131:E131)=0,"",TODAY())</f>
        <v/>
      </c>
      <c r="B131" s="58">
        <f>IF(A131="","",YEAR(A131))</f>
        <v/>
      </c>
      <c r="C131" s="58">
        <f>IF(A131="","",MONTH(A131))</f>
        <v/>
      </c>
      <c r="D131" s="59" t="n"/>
      <c r="E131" s="60" t="n"/>
      <c r="F131" s="59" t="n"/>
      <c r="G131" s="59" t="n"/>
      <c r="H131" s="59" t="n"/>
      <c r="I131" s="59" t="n"/>
    </row>
    <row r="132" hidden="1" ht="23" customHeight="1">
      <c r="A132" s="72">
        <f>IF(COUNTA(D132:E132)=0,"",TODAY())</f>
        <v/>
      </c>
      <c r="B132" s="58">
        <f>IF(A132="","",YEAR(A132))</f>
        <v/>
      </c>
      <c r="C132" s="58">
        <f>IF(A132="","",MONTH(A132))</f>
        <v/>
      </c>
      <c r="D132" s="59" t="n"/>
      <c r="E132" s="60" t="n"/>
      <c r="F132" s="59" t="n"/>
      <c r="G132" s="59" t="n"/>
      <c r="H132" s="59" t="n"/>
      <c r="I132" s="59" t="n"/>
    </row>
    <row r="133" hidden="1" ht="23" customHeight="1">
      <c r="A133" s="72">
        <f>IF(COUNTA(D133:E133)=0,"",TODAY())</f>
        <v/>
      </c>
      <c r="B133" s="58">
        <f>IF(A133="","",YEAR(A133))</f>
        <v/>
      </c>
      <c r="C133" s="58">
        <f>IF(A133="","",MONTH(A133))</f>
        <v/>
      </c>
      <c r="D133" s="59" t="n"/>
      <c r="E133" s="60" t="n"/>
      <c r="F133" s="59" t="n"/>
      <c r="G133" s="59" t="n"/>
      <c r="H133" s="59" t="n"/>
      <c r="I133" s="59" t="n"/>
    </row>
    <row r="134" hidden="1" ht="23" customHeight="1">
      <c r="A134" s="72">
        <f>IF(COUNTA(D134:E134)=0,"",TODAY())</f>
        <v/>
      </c>
      <c r="B134" s="58">
        <f>IF(A134="","",YEAR(A134))</f>
        <v/>
      </c>
      <c r="C134" s="58">
        <f>IF(A134="","",MONTH(A134))</f>
        <v/>
      </c>
      <c r="D134" s="59" t="n"/>
      <c r="E134" s="60" t="n"/>
      <c r="F134" s="59" t="n"/>
      <c r="G134" s="59" t="n"/>
      <c r="H134" s="59" t="n"/>
      <c r="I134" s="59" t="n"/>
    </row>
    <row r="135" hidden="1" ht="23" customHeight="1">
      <c r="A135" s="72">
        <f>IF(COUNTA(D135:E135)=0,"",TODAY())</f>
        <v/>
      </c>
      <c r="B135" s="58">
        <f>IF(A135="","",YEAR(A135))</f>
        <v/>
      </c>
      <c r="C135" s="58">
        <f>IF(A135="","",MONTH(A135))</f>
        <v/>
      </c>
      <c r="D135" s="59" t="n"/>
      <c r="E135" s="60" t="n"/>
      <c r="F135" s="59" t="n"/>
      <c r="G135" s="59" t="n"/>
      <c r="H135" s="59" t="n"/>
      <c r="I135" s="59" t="n"/>
    </row>
    <row r="136" hidden="1" ht="23" customHeight="1">
      <c r="A136" s="72">
        <f>IF(COUNTA(D136:E136)=0,"",TODAY())</f>
        <v/>
      </c>
      <c r="B136" s="58">
        <f>IF(A136="","",YEAR(A136))</f>
        <v/>
      </c>
      <c r="C136" s="58">
        <f>IF(A136="","",MONTH(A136))</f>
        <v/>
      </c>
      <c r="D136" s="59" t="n"/>
      <c r="E136" s="60" t="n"/>
      <c r="F136" s="59" t="n"/>
      <c r="G136" s="59" t="n"/>
      <c r="H136" s="59" t="n"/>
      <c r="I136" s="59" t="n"/>
    </row>
    <row r="137" hidden="1" ht="23" customHeight="1">
      <c r="A137" s="72">
        <f>IF(COUNTA(D137:E137)=0,"",TODAY())</f>
        <v/>
      </c>
      <c r="B137" s="58">
        <f>IF(A137="","",YEAR(A137))</f>
        <v/>
      </c>
      <c r="C137" s="58">
        <f>IF(A137="","",MONTH(A137))</f>
        <v/>
      </c>
      <c r="D137" s="59" t="n"/>
      <c r="E137" s="60" t="n"/>
      <c r="F137" s="59" t="n"/>
      <c r="G137" s="59" t="n"/>
      <c r="H137" s="59" t="n"/>
      <c r="I137" s="59" t="n"/>
    </row>
    <row r="138" hidden="1" ht="23" customHeight="1">
      <c r="A138" s="72">
        <f>IF(COUNTA(D138:E138)=0,"",TODAY())</f>
        <v/>
      </c>
      <c r="B138" s="58">
        <f>IF(A138="","",YEAR(A138))</f>
        <v/>
      </c>
      <c r="C138" s="58">
        <f>IF(A138="","",MONTH(A138))</f>
        <v/>
      </c>
      <c r="D138" s="59" t="n"/>
      <c r="E138" s="60" t="n"/>
      <c r="F138" s="59" t="n"/>
      <c r="G138" s="59" t="n"/>
      <c r="H138" s="59" t="n"/>
      <c r="I138" s="59" t="n"/>
    </row>
    <row r="139" hidden="1" ht="23" customHeight="1">
      <c r="A139" s="72">
        <f>IF(COUNTA(D139:E139)=0,"",TODAY())</f>
        <v/>
      </c>
      <c r="B139" s="58">
        <f>IF(A139="","",YEAR(A139))</f>
        <v/>
      </c>
      <c r="C139" s="58">
        <f>IF(A139="","",MONTH(A139))</f>
        <v/>
      </c>
      <c r="D139" s="59" t="n"/>
      <c r="E139" s="60" t="n"/>
      <c r="F139" s="59" t="n"/>
      <c r="G139" s="59" t="n"/>
      <c r="H139" s="59" t="n"/>
      <c r="I139" s="59" t="n"/>
    </row>
    <row r="140" hidden="1" ht="23" customHeight="1">
      <c r="A140" s="72">
        <f>IF(COUNTA(D140:E140)=0,"",TODAY())</f>
        <v/>
      </c>
      <c r="B140" s="58">
        <f>IF(A140="","",YEAR(A140))</f>
        <v/>
      </c>
      <c r="C140" s="58">
        <f>IF(A140="","",MONTH(A140))</f>
        <v/>
      </c>
      <c r="D140" s="59" t="n"/>
      <c r="E140" s="60" t="n"/>
      <c r="F140" s="59" t="n"/>
      <c r="G140" s="59" t="n"/>
      <c r="H140" s="59" t="n"/>
      <c r="I140" s="59" t="n"/>
    </row>
    <row r="141" hidden="1" ht="23" customHeight="1">
      <c r="A141" s="72">
        <f>IF(COUNTA(D141:E141)=0,"",TODAY())</f>
        <v/>
      </c>
      <c r="B141" s="58">
        <f>IF(A141="","",YEAR(A141))</f>
        <v/>
      </c>
      <c r="C141" s="58">
        <f>IF(A141="","",MONTH(A141))</f>
        <v/>
      </c>
      <c r="D141" s="59" t="n"/>
      <c r="E141" s="60" t="n"/>
      <c r="F141" s="59" t="n"/>
      <c r="G141" s="59" t="n"/>
      <c r="H141" s="59" t="n"/>
      <c r="I141" s="59" t="n"/>
    </row>
    <row r="142" hidden="1" ht="23" customHeight="1">
      <c r="A142" s="72">
        <f>IF(COUNTA(D142:E142)=0,"",TODAY())</f>
        <v/>
      </c>
      <c r="B142" s="58">
        <f>IF(A142="","",YEAR(A142))</f>
        <v/>
      </c>
      <c r="C142" s="58">
        <f>IF(A142="","",MONTH(A142))</f>
        <v/>
      </c>
      <c r="D142" s="59" t="n"/>
      <c r="E142" s="60" t="n"/>
      <c r="F142" s="59" t="n"/>
      <c r="G142" s="59" t="n"/>
      <c r="H142" s="59" t="n"/>
      <c r="I142" s="59" t="n"/>
    </row>
    <row r="143" hidden="1" ht="23" customHeight="1">
      <c r="A143" s="72">
        <f>IF(COUNTA(D143:E143)=0,"",TODAY())</f>
        <v/>
      </c>
      <c r="B143" s="58">
        <f>IF(A143="","",YEAR(A143))</f>
        <v/>
      </c>
      <c r="C143" s="58">
        <f>IF(A143="","",MONTH(A143))</f>
        <v/>
      </c>
      <c r="D143" s="59" t="n"/>
      <c r="E143" s="60" t="n"/>
      <c r="F143" s="59" t="n"/>
      <c r="G143" s="59" t="n"/>
      <c r="H143" s="59" t="n"/>
      <c r="I143" s="59" t="n"/>
    </row>
    <row r="144" hidden="1" ht="23" customHeight="1">
      <c r="A144" s="72">
        <f>IF(COUNTA(D144:E144)=0,"",TODAY())</f>
        <v/>
      </c>
      <c r="B144" s="58">
        <f>IF(A144="","",YEAR(A144))</f>
        <v/>
      </c>
      <c r="C144" s="58">
        <f>IF(A144="","",MONTH(A144))</f>
        <v/>
      </c>
      <c r="D144" s="59" t="n"/>
      <c r="E144" s="60" t="n"/>
      <c r="F144" s="59" t="n"/>
      <c r="G144" s="59" t="n"/>
      <c r="H144" s="59" t="n"/>
      <c r="I144" s="59" t="n"/>
    </row>
    <row r="145" hidden="1" ht="23" customHeight="1">
      <c r="A145" s="72">
        <f>IF(COUNTA(D145:E145)=0,"",TODAY())</f>
        <v/>
      </c>
      <c r="B145" s="58">
        <f>IF(A145="","",YEAR(A145))</f>
        <v/>
      </c>
      <c r="C145" s="58">
        <f>IF(A145="","",MONTH(A145))</f>
        <v/>
      </c>
      <c r="D145" s="59" t="n"/>
      <c r="E145" s="60" t="n"/>
      <c r="F145" s="59" t="n"/>
      <c r="G145" s="59" t="n"/>
      <c r="H145" s="59" t="n"/>
      <c r="I145" s="59" t="n"/>
    </row>
    <row r="146" hidden="1" ht="23" customHeight="1">
      <c r="A146" s="72">
        <f>IF(COUNTA(D146:E146)=0,"",TODAY())</f>
        <v/>
      </c>
      <c r="B146" s="58">
        <f>IF(A146="","",YEAR(A146))</f>
        <v/>
      </c>
      <c r="C146" s="58">
        <f>IF(A146="","",MONTH(A146))</f>
        <v/>
      </c>
      <c r="D146" s="59" t="n"/>
      <c r="E146" s="60" t="n"/>
      <c r="F146" s="59" t="n"/>
      <c r="G146" s="59" t="n"/>
      <c r="H146" s="59" t="n"/>
      <c r="I146" s="59" t="n"/>
    </row>
    <row r="147" hidden="1" ht="23" customHeight="1">
      <c r="A147" s="72">
        <f>IF(COUNTA(D147:E147)=0,"",TODAY())</f>
        <v/>
      </c>
      <c r="B147" s="58">
        <f>IF(A147="","",YEAR(A147))</f>
        <v/>
      </c>
      <c r="C147" s="58">
        <f>IF(A147="","",MONTH(A147))</f>
        <v/>
      </c>
      <c r="D147" s="59" t="n"/>
      <c r="E147" s="60" t="n"/>
      <c r="F147" s="59" t="n"/>
      <c r="G147" s="59" t="n"/>
      <c r="H147" s="59" t="n"/>
      <c r="I147" s="59" t="n"/>
    </row>
    <row r="148" hidden="1" ht="23" customHeight="1">
      <c r="A148" s="72">
        <f>IF(COUNTA(D148:E148)=0,"",TODAY())</f>
        <v/>
      </c>
      <c r="B148" s="58">
        <f>IF(A148="","",YEAR(A148))</f>
        <v/>
      </c>
      <c r="C148" s="58">
        <f>IF(A148="","",MONTH(A148))</f>
        <v/>
      </c>
      <c r="D148" s="59" t="n"/>
      <c r="E148" s="60" t="n"/>
      <c r="F148" s="59" t="n"/>
      <c r="G148" s="59" t="n"/>
      <c r="H148" s="59" t="n"/>
      <c r="I148" s="59" t="n"/>
    </row>
    <row r="149" hidden="1" ht="23" customHeight="1">
      <c r="A149" s="72">
        <f>IF(COUNTA(D149:E149)=0,"",TODAY())</f>
        <v/>
      </c>
      <c r="B149" s="58">
        <f>IF(A149="","",YEAR(A149))</f>
        <v/>
      </c>
      <c r="C149" s="58">
        <f>IF(A149="","",MONTH(A149))</f>
        <v/>
      </c>
      <c r="D149" s="59" t="n"/>
      <c r="E149" s="60" t="n"/>
      <c r="F149" s="59" t="n"/>
      <c r="G149" s="59" t="n"/>
      <c r="H149" s="59" t="n"/>
      <c r="I149" s="59" t="n"/>
    </row>
    <row r="150" hidden="1" ht="23" customHeight="1">
      <c r="A150" s="72">
        <f>IF(COUNTA(D150:E150)=0,"",TODAY())</f>
        <v/>
      </c>
      <c r="B150" s="58">
        <f>IF(A150="","",YEAR(A150))</f>
        <v/>
      </c>
      <c r="C150" s="58">
        <f>IF(A150="","",MONTH(A150))</f>
        <v/>
      </c>
      <c r="D150" s="59" t="n"/>
      <c r="E150" s="60" t="n"/>
      <c r="F150" s="59" t="n"/>
      <c r="G150" s="59" t="n"/>
      <c r="H150" s="59" t="n"/>
      <c r="I150" s="59" t="n"/>
    </row>
    <row r="151" hidden="1" ht="23" customHeight="1">
      <c r="A151" s="72">
        <f>IF(COUNTA(D151:E151)=0,"",TODAY())</f>
        <v/>
      </c>
      <c r="B151" s="58">
        <f>IF(A151="","",YEAR(A151))</f>
        <v/>
      </c>
      <c r="C151" s="58">
        <f>IF(A151="","",MONTH(A151))</f>
        <v/>
      </c>
      <c r="D151" s="59" t="n"/>
      <c r="E151" s="60" t="n"/>
      <c r="F151" s="59" t="n"/>
      <c r="G151" s="59" t="n"/>
      <c r="H151" s="59" t="n"/>
      <c r="I151" s="59" t="n"/>
    </row>
    <row r="152" hidden="1" ht="23" customHeight="1">
      <c r="A152" s="72">
        <f>IF(COUNTA(D152:E152)=0,"",TODAY())</f>
        <v/>
      </c>
      <c r="B152" s="58">
        <f>IF(A152="","",YEAR(A152))</f>
        <v/>
      </c>
      <c r="C152" s="58">
        <f>IF(A152="","",MONTH(A152))</f>
        <v/>
      </c>
      <c r="D152" s="59" t="n"/>
      <c r="E152" s="60" t="n"/>
      <c r="F152" s="59" t="n"/>
      <c r="G152" s="59" t="n"/>
      <c r="H152" s="59" t="n"/>
      <c r="I152" s="59" t="n"/>
    </row>
    <row r="153" hidden="1" ht="23" customHeight="1">
      <c r="A153" s="72">
        <f>IF(COUNTA(D153:E153)=0,"",TODAY())</f>
        <v/>
      </c>
      <c r="B153" s="58">
        <f>IF(A153="","",YEAR(A153))</f>
        <v/>
      </c>
      <c r="C153" s="58">
        <f>IF(A153="","",MONTH(A153))</f>
        <v/>
      </c>
      <c r="D153" s="59" t="n"/>
      <c r="E153" s="60" t="n"/>
      <c r="F153" s="59" t="n"/>
      <c r="G153" s="59" t="n"/>
      <c r="H153" s="59" t="n"/>
      <c r="I153" s="59" t="n"/>
    </row>
    <row r="154" hidden="1" ht="23" customHeight="1">
      <c r="A154" s="72">
        <f>IF(COUNTA(D154:E154)=0,"",TODAY())</f>
        <v/>
      </c>
      <c r="B154" s="58">
        <f>IF(A154="","",YEAR(A154))</f>
        <v/>
      </c>
      <c r="C154" s="58">
        <f>IF(A154="","",MONTH(A154))</f>
        <v/>
      </c>
      <c r="D154" s="59" t="n"/>
      <c r="E154" s="60" t="n"/>
      <c r="F154" s="59" t="n"/>
      <c r="G154" s="59" t="n"/>
      <c r="H154" s="59" t="n"/>
      <c r="I154" s="59" t="n"/>
    </row>
    <row r="155" hidden="1" ht="23" customHeight="1">
      <c r="A155" s="72">
        <f>IF(COUNTA(D155:E155)=0,"",TODAY())</f>
        <v/>
      </c>
      <c r="B155" s="58">
        <f>IF(A155="","",YEAR(A155))</f>
        <v/>
      </c>
      <c r="C155" s="58">
        <f>IF(A155="","",MONTH(A155))</f>
        <v/>
      </c>
      <c r="D155" s="59" t="n"/>
      <c r="E155" s="60" t="n"/>
      <c r="F155" s="59" t="n"/>
      <c r="G155" s="59" t="n"/>
      <c r="H155" s="59" t="n"/>
      <c r="I155" s="59" t="n"/>
    </row>
    <row r="156" hidden="1" ht="23" customHeight="1">
      <c r="A156" s="72">
        <f>IF(COUNTA(D156:E156)=0,"",TODAY())</f>
        <v/>
      </c>
      <c r="B156" s="58">
        <f>IF(A156="","",YEAR(A156))</f>
        <v/>
      </c>
      <c r="C156" s="58">
        <f>IF(A156="","",MONTH(A156))</f>
        <v/>
      </c>
      <c r="D156" s="59" t="n"/>
      <c r="E156" s="60" t="n"/>
      <c r="F156" s="59" t="n"/>
      <c r="G156" s="59" t="n"/>
      <c r="H156" s="59" t="n"/>
      <c r="I156" s="59" t="n"/>
    </row>
    <row r="157" hidden="1" ht="23" customHeight="1">
      <c r="A157" s="72">
        <f>IF(COUNTA(D157:E157)=0,"",TODAY())</f>
        <v/>
      </c>
      <c r="B157" s="58">
        <f>IF(A157="","",YEAR(A157))</f>
        <v/>
      </c>
      <c r="C157" s="58">
        <f>IF(A157="","",MONTH(A157))</f>
        <v/>
      </c>
      <c r="D157" s="59" t="n"/>
      <c r="E157" s="60" t="n"/>
      <c r="F157" s="59" t="n"/>
      <c r="G157" s="59" t="n"/>
      <c r="H157" s="59" t="n"/>
      <c r="I157" s="59" t="n"/>
    </row>
    <row r="158" hidden="1" ht="23" customHeight="1">
      <c r="A158" s="72">
        <f>IF(COUNTA(D158:E158)=0,"",TODAY())</f>
        <v/>
      </c>
      <c r="B158" s="58">
        <f>IF(A158="","",YEAR(A158))</f>
        <v/>
      </c>
      <c r="C158" s="58">
        <f>IF(A158="","",MONTH(A158))</f>
        <v/>
      </c>
      <c r="D158" s="59" t="n"/>
      <c r="E158" s="60" t="n"/>
      <c r="F158" s="59" t="n"/>
      <c r="G158" s="59" t="n"/>
      <c r="H158" s="59" t="n"/>
      <c r="I158" s="59" t="n"/>
    </row>
    <row r="159" hidden="1" ht="23" customHeight="1">
      <c r="A159" s="72">
        <f>IF(COUNTA(D159:E159)=0,"",TODAY())</f>
        <v/>
      </c>
      <c r="B159" s="58">
        <f>IF(A159="","",YEAR(A159))</f>
        <v/>
      </c>
      <c r="C159" s="58">
        <f>IF(A159="","",MONTH(A159))</f>
        <v/>
      </c>
      <c r="D159" s="59" t="n"/>
      <c r="E159" s="60" t="n"/>
      <c r="F159" s="59" t="n"/>
      <c r="G159" s="59" t="n"/>
      <c r="H159" s="59" t="n"/>
      <c r="I159" s="59" t="n"/>
    </row>
    <row r="160" hidden="1" ht="23" customHeight="1">
      <c r="A160" s="72">
        <f>IF(COUNTA(D160:E160)=0,"",TODAY())</f>
        <v/>
      </c>
      <c r="B160" s="58">
        <f>IF(A160="","",YEAR(A160))</f>
        <v/>
      </c>
      <c r="C160" s="58">
        <f>IF(A160="","",MONTH(A160))</f>
        <v/>
      </c>
      <c r="D160" s="59" t="n"/>
      <c r="E160" s="60" t="n"/>
      <c r="F160" s="59" t="n"/>
      <c r="G160" s="59" t="n"/>
      <c r="H160" s="59" t="n"/>
      <c r="I160" s="59" t="n"/>
    </row>
    <row r="161" hidden="1" ht="23" customHeight="1">
      <c r="A161" s="72">
        <f>IF(COUNTA(D161:E161)=0,"",TODAY())</f>
        <v/>
      </c>
      <c r="B161" s="58">
        <f>IF(A161="","",YEAR(A161))</f>
        <v/>
      </c>
      <c r="C161" s="58">
        <f>IF(A161="","",MONTH(A161))</f>
        <v/>
      </c>
      <c r="D161" s="59" t="n"/>
      <c r="E161" s="60" t="n"/>
      <c r="F161" s="59" t="n"/>
      <c r="G161" s="59" t="n"/>
      <c r="H161" s="59" t="n"/>
      <c r="I161" s="59" t="n"/>
    </row>
    <row r="162" hidden="1" ht="23" customHeight="1">
      <c r="A162" s="72">
        <f>IF(COUNTA(D162:E162)=0,"",TODAY())</f>
        <v/>
      </c>
      <c r="B162" s="58">
        <f>IF(A162="","",YEAR(A162))</f>
        <v/>
      </c>
      <c r="C162" s="58">
        <f>IF(A162="","",MONTH(A162))</f>
        <v/>
      </c>
      <c r="D162" s="59" t="n"/>
      <c r="E162" s="60" t="n"/>
      <c r="F162" s="59" t="n"/>
      <c r="G162" s="59" t="n"/>
      <c r="H162" s="59" t="n"/>
      <c r="I162" s="59" t="n"/>
    </row>
    <row r="163" hidden="1" ht="23" customHeight="1">
      <c r="A163" s="72">
        <f>IF(COUNTA(D163:E163)=0,"",TODAY())</f>
        <v/>
      </c>
      <c r="B163" s="58">
        <f>IF(A163="","",YEAR(A163))</f>
        <v/>
      </c>
      <c r="C163" s="58">
        <f>IF(A163="","",MONTH(A163))</f>
        <v/>
      </c>
      <c r="D163" s="59" t="n"/>
      <c r="E163" s="60" t="n"/>
      <c r="F163" s="59" t="n"/>
      <c r="G163" s="59" t="n"/>
      <c r="H163" s="59" t="n"/>
      <c r="I163" s="59" t="n"/>
    </row>
    <row r="164" hidden="1" ht="23" customHeight="1">
      <c r="A164" s="72">
        <f>IF(COUNTA(D164:E164)=0,"",TODAY())</f>
        <v/>
      </c>
      <c r="B164" s="58">
        <f>IF(A164="","",YEAR(A164))</f>
        <v/>
      </c>
      <c r="C164" s="58">
        <f>IF(A164="","",MONTH(A164))</f>
        <v/>
      </c>
      <c r="D164" s="59" t="n"/>
      <c r="E164" s="60" t="n"/>
      <c r="F164" s="59" t="n"/>
      <c r="G164" s="59" t="n"/>
      <c r="H164" s="59" t="n"/>
      <c r="I164" s="59" t="n"/>
    </row>
    <row r="165" hidden="1" ht="23" customHeight="1">
      <c r="A165" s="72">
        <f>IF(COUNTA(D165:E165)=0,"",TODAY())</f>
        <v/>
      </c>
      <c r="B165" s="58">
        <f>IF(A165="","",YEAR(A165))</f>
        <v/>
      </c>
      <c r="C165" s="58">
        <f>IF(A165="","",MONTH(A165))</f>
        <v/>
      </c>
      <c r="D165" s="59" t="n"/>
      <c r="E165" s="60" t="n"/>
      <c r="F165" s="59" t="n"/>
      <c r="G165" s="59" t="n"/>
      <c r="H165" s="59" t="n"/>
      <c r="I165" s="59" t="n"/>
    </row>
    <row r="166" hidden="1" ht="23" customHeight="1">
      <c r="A166" s="72">
        <f>IF(COUNTA(D166:E166)=0,"",TODAY())</f>
        <v/>
      </c>
      <c r="B166" s="58">
        <f>IF(A166="","",YEAR(A166))</f>
        <v/>
      </c>
      <c r="C166" s="58">
        <f>IF(A166="","",MONTH(A166))</f>
        <v/>
      </c>
      <c r="D166" s="59" t="n"/>
      <c r="E166" s="60" t="n"/>
      <c r="F166" s="59" t="n"/>
      <c r="G166" s="59" t="n"/>
      <c r="H166" s="59" t="n"/>
      <c r="I166" s="59" t="n"/>
    </row>
    <row r="167" hidden="1" ht="23" customHeight="1">
      <c r="A167" s="72">
        <f>IF(COUNTA(D167:E167)=0,"",TODAY())</f>
        <v/>
      </c>
      <c r="B167" s="58">
        <f>IF(A167="","",YEAR(A167))</f>
        <v/>
      </c>
      <c r="C167" s="58">
        <f>IF(A167="","",MONTH(A167))</f>
        <v/>
      </c>
      <c r="D167" s="59" t="n"/>
      <c r="E167" s="60" t="n"/>
      <c r="F167" s="59" t="n"/>
      <c r="G167" s="59" t="n"/>
      <c r="H167" s="59" t="n"/>
      <c r="I167" s="59" t="n"/>
    </row>
    <row r="168" hidden="1" ht="23" customHeight="1">
      <c r="A168" s="72">
        <f>IF(COUNTA(D168:E168)=0,"",TODAY())</f>
        <v/>
      </c>
      <c r="B168" s="58">
        <f>IF(A168="","",YEAR(A168))</f>
        <v/>
      </c>
      <c r="C168" s="58">
        <f>IF(A168="","",MONTH(A168))</f>
        <v/>
      </c>
      <c r="D168" s="59" t="n"/>
      <c r="E168" s="60" t="n"/>
      <c r="F168" s="59" t="n"/>
      <c r="G168" s="59" t="n"/>
      <c r="H168" s="59" t="n"/>
      <c r="I168" s="59" t="n"/>
    </row>
    <row r="169" hidden="1" ht="23" customHeight="1">
      <c r="A169" s="72">
        <f>IF(COUNTA(D169:E169)=0,"",TODAY())</f>
        <v/>
      </c>
      <c r="B169" s="58">
        <f>IF(A169="","",YEAR(A169))</f>
        <v/>
      </c>
      <c r="C169" s="58">
        <f>IF(A169="","",MONTH(A169))</f>
        <v/>
      </c>
      <c r="D169" s="59" t="n"/>
      <c r="E169" s="60" t="n"/>
      <c r="F169" s="59" t="n"/>
      <c r="G169" s="59" t="n"/>
      <c r="H169" s="59" t="n"/>
      <c r="I169" s="59" t="n"/>
    </row>
    <row r="170" hidden="1" ht="23" customHeight="1">
      <c r="A170" s="72">
        <f>IF(COUNTA(D170:E170)=0,"",TODAY())</f>
        <v/>
      </c>
      <c r="B170" s="58">
        <f>IF(A170="","",YEAR(A170))</f>
        <v/>
      </c>
      <c r="C170" s="58">
        <f>IF(A170="","",MONTH(A170))</f>
        <v/>
      </c>
      <c r="D170" s="59" t="n"/>
      <c r="E170" s="60" t="n"/>
      <c r="F170" s="59" t="n"/>
      <c r="G170" s="59" t="n"/>
      <c r="H170" s="59" t="n"/>
      <c r="I170" s="59" t="n"/>
    </row>
    <row r="171" hidden="1" ht="23" customHeight="1">
      <c r="A171" s="72">
        <f>IF(COUNTA(D171:E171)=0,"",TODAY())</f>
        <v/>
      </c>
      <c r="B171" s="58">
        <f>IF(A171="","",YEAR(A171))</f>
        <v/>
      </c>
      <c r="C171" s="58">
        <f>IF(A171="","",MONTH(A171))</f>
        <v/>
      </c>
      <c r="D171" s="59" t="n"/>
      <c r="E171" s="60" t="n"/>
      <c r="F171" s="59" t="n"/>
      <c r="G171" s="59" t="n"/>
      <c r="H171" s="59" t="n"/>
      <c r="I171" s="59" t="n"/>
    </row>
    <row r="172" hidden="1" ht="23" customHeight="1">
      <c r="A172" s="72">
        <f>IF(COUNTA(D172:E172)=0,"",TODAY())</f>
        <v/>
      </c>
      <c r="B172" s="58">
        <f>IF(A172="","",YEAR(A172))</f>
        <v/>
      </c>
      <c r="C172" s="58">
        <f>IF(A172="","",MONTH(A172))</f>
        <v/>
      </c>
      <c r="D172" s="59" t="n"/>
      <c r="E172" s="60" t="n"/>
      <c r="F172" s="59" t="n"/>
      <c r="G172" s="59" t="n"/>
      <c r="H172" s="59" t="n"/>
      <c r="I172" s="59" t="n"/>
    </row>
    <row r="173" hidden="1" ht="23" customHeight="1">
      <c r="A173" s="72">
        <f>IF(COUNTA(D173:E173)=0,"",TODAY())</f>
        <v/>
      </c>
      <c r="B173" s="58">
        <f>IF(A173="","",YEAR(A173))</f>
        <v/>
      </c>
      <c r="C173" s="58">
        <f>IF(A173="","",MONTH(A173))</f>
        <v/>
      </c>
      <c r="D173" s="59" t="n"/>
      <c r="E173" s="60" t="n"/>
      <c r="F173" s="59" t="n"/>
      <c r="G173" s="59" t="n"/>
      <c r="H173" s="59" t="n"/>
      <c r="I173" s="59" t="n"/>
    </row>
    <row r="174" hidden="1" ht="23" customHeight="1">
      <c r="A174" s="72">
        <f>IF(COUNTA(D174:E174)=0,"",TODAY())</f>
        <v/>
      </c>
      <c r="B174" s="58">
        <f>IF(A174="","",YEAR(A174))</f>
        <v/>
      </c>
      <c r="C174" s="58">
        <f>IF(A174="","",MONTH(A174))</f>
        <v/>
      </c>
      <c r="D174" s="59" t="n"/>
      <c r="E174" s="60" t="n"/>
      <c r="F174" s="59" t="n"/>
      <c r="G174" s="59" t="n"/>
      <c r="H174" s="59" t="n"/>
      <c r="I174" s="59" t="n"/>
    </row>
    <row r="175" hidden="1" ht="23" customHeight="1">
      <c r="A175" s="72">
        <f>IF(COUNTA(D175:E175)=0,"",TODAY())</f>
        <v/>
      </c>
      <c r="B175" s="58">
        <f>IF(A175="","",YEAR(A175))</f>
        <v/>
      </c>
      <c r="C175" s="58">
        <f>IF(A175="","",MONTH(A175))</f>
        <v/>
      </c>
      <c r="D175" s="59" t="n"/>
      <c r="E175" s="60" t="n"/>
      <c r="F175" s="59" t="n"/>
      <c r="G175" s="59" t="n"/>
      <c r="H175" s="59" t="n"/>
      <c r="I175" s="59" t="n"/>
    </row>
    <row r="176" hidden="1" ht="23" customHeight="1">
      <c r="A176" s="72">
        <f>IF(COUNTA(D176:E176)=0,"",TODAY())</f>
        <v/>
      </c>
      <c r="B176" s="58">
        <f>IF(A176="","",YEAR(A176))</f>
        <v/>
      </c>
      <c r="C176" s="58">
        <f>IF(A176="","",MONTH(A176))</f>
        <v/>
      </c>
      <c r="D176" s="59" t="n"/>
      <c r="E176" s="60" t="n"/>
      <c r="F176" s="59" t="n"/>
      <c r="G176" s="59" t="n"/>
      <c r="H176" s="59" t="n"/>
      <c r="I176" s="59" t="n"/>
    </row>
    <row r="177" hidden="1" ht="23" customHeight="1">
      <c r="A177" s="72">
        <f>IF(COUNTA(D177:E177)=0,"",TODAY())</f>
        <v/>
      </c>
      <c r="B177" s="58">
        <f>IF(A177="","",YEAR(A177))</f>
        <v/>
      </c>
      <c r="C177" s="58">
        <f>IF(A177="","",MONTH(A177))</f>
        <v/>
      </c>
      <c r="D177" s="59" t="n"/>
      <c r="E177" s="60" t="n"/>
      <c r="F177" s="59" t="n"/>
      <c r="G177" s="59" t="n"/>
      <c r="H177" s="59" t="n"/>
      <c r="I177" s="59" t="n"/>
    </row>
    <row r="178" hidden="1" ht="23" customHeight="1">
      <c r="A178" s="72">
        <f>IF(COUNTA(D178:E178)=0,"",TODAY())</f>
        <v/>
      </c>
      <c r="B178" s="58">
        <f>IF(A178="","",YEAR(A178))</f>
        <v/>
      </c>
      <c r="C178" s="58">
        <f>IF(A178="","",MONTH(A178))</f>
        <v/>
      </c>
      <c r="D178" s="59" t="n"/>
      <c r="E178" s="60" t="n"/>
      <c r="F178" s="59" t="n"/>
      <c r="G178" s="59" t="n"/>
      <c r="H178" s="59" t="n"/>
      <c r="I178" s="59" t="n"/>
    </row>
    <row r="179" hidden="1" ht="23" customHeight="1">
      <c r="A179" s="72">
        <f>IF(COUNTA(D179:E179)=0,"",TODAY())</f>
        <v/>
      </c>
      <c r="B179" s="58">
        <f>IF(A179="","",YEAR(A179))</f>
        <v/>
      </c>
      <c r="C179" s="58">
        <f>IF(A179="","",MONTH(A179))</f>
        <v/>
      </c>
      <c r="D179" s="59" t="n"/>
      <c r="E179" s="60" t="n"/>
      <c r="F179" s="59" t="n"/>
      <c r="G179" s="59" t="n"/>
      <c r="H179" s="59" t="n"/>
      <c r="I179" s="59" t="n"/>
    </row>
    <row r="180" hidden="1" ht="23" customHeight="1">
      <c r="A180" s="72">
        <f>IF(COUNTA(D180:E180)=0,"",TODAY())</f>
        <v/>
      </c>
      <c r="B180" s="58">
        <f>IF(A180="","",YEAR(A180))</f>
        <v/>
      </c>
      <c r="C180" s="58">
        <f>IF(A180="","",MONTH(A180))</f>
        <v/>
      </c>
      <c r="D180" s="59" t="n"/>
      <c r="E180" s="60" t="n"/>
      <c r="F180" s="59" t="n"/>
      <c r="G180" s="59" t="n"/>
      <c r="H180" s="59" t="n"/>
      <c r="I180" s="59" t="n"/>
    </row>
    <row r="181" hidden="1" ht="23" customHeight="1">
      <c r="A181" s="72">
        <f>IF(COUNTA(D181:E181)=0,"",TODAY())</f>
        <v/>
      </c>
      <c r="B181" s="58">
        <f>IF(A181="","",YEAR(A181))</f>
        <v/>
      </c>
      <c r="C181" s="58">
        <f>IF(A181="","",MONTH(A181))</f>
        <v/>
      </c>
      <c r="D181" s="59" t="n"/>
      <c r="E181" s="60" t="n"/>
      <c r="F181" s="59" t="n"/>
      <c r="G181" s="59" t="n"/>
      <c r="H181" s="59" t="n"/>
      <c r="I181" s="59" t="n"/>
    </row>
    <row r="182" hidden="1" ht="23" customHeight="1">
      <c r="A182" s="72">
        <f>IF(COUNTA(D182:E182)=0,"",TODAY())</f>
        <v/>
      </c>
      <c r="B182" s="58">
        <f>IF(A182="","",YEAR(A182))</f>
        <v/>
      </c>
      <c r="C182" s="58">
        <f>IF(A182="","",MONTH(A182))</f>
        <v/>
      </c>
      <c r="D182" s="59" t="n"/>
      <c r="E182" s="60" t="n"/>
      <c r="F182" s="59" t="n"/>
      <c r="G182" s="59" t="n"/>
      <c r="H182" s="59" t="n"/>
      <c r="I182" s="59" t="n"/>
    </row>
    <row r="183" hidden="1" ht="23" customHeight="1">
      <c r="A183" s="72">
        <f>IF(COUNTA(D183:E183)=0,"",TODAY())</f>
        <v/>
      </c>
      <c r="B183" s="58">
        <f>IF(A183="","",YEAR(A183))</f>
        <v/>
      </c>
      <c r="C183" s="58">
        <f>IF(A183="","",MONTH(A183))</f>
        <v/>
      </c>
      <c r="D183" s="59" t="n"/>
      <c r="E183" s="60" t="n"/>
      <c r="F183" s="59" t="n"/>
      <c r="G183" s="59" t="n"/>
      <c r="H183" s="59" t="n"/>
      <c r="I183" s="59" t="n"/>
    </row>
    <row r="184" hidden="1" ht="23" customHeight="1">
      <c r="A184" s="72">
        <f>IF(COUNTA(D184:E184)=0,"",TODAY())</f>
        <v/>
      </c>
      <c r="B184" s="58">
        <f>IF(A184="","",YEAR(A184))</f>
        <v/>
      </c>
      <c r="C184" s="58">
        <f>IF(A184="","",MONTH(A184))</f>
        <v/>
      </c>
      <c r="D184" s="59" t="n"/>
      <c r="E184" s="60" t="n"/>
      <c r="F184" s="59" t="n"/>
      <c r="G184" s="59" t="n"/>
      <c r="H184" s="59" t="n"/>
      <c r="I184" s="59" t="n"/>
    </row>
    <row r="185" hidden="1" ht="23" customHeight="1">
      <c r="A185" s="72">
        <f>IF(COUNTA(D185:E185)=0,"",TODAY())</f>
        <v/>
      </c>
      <c r="B185" s="58">
        <f>IF(A185="","",YEAR(A185))</f>
        <v/>
      </c>
      <c r="C185" s="58">
        <f>IF(A185="","",MONTH(A185))</f>
        <v/>
      </c>
      <c r="D185" s="59" t="n"/>
      <c r="E185" s="60" t="n"/>
      <c r="F185" s="59" t="n"/>
      <c r="G185" s="59" t="n"/>
      <c r="H185" s="59" t="n"/>
      <c r="I185" s="59" t="n"/>
    </row>
    <row r="186" hidden="1" ht="23" customHeight="1">
      <c r="A186" s="72">
        <f>IF(COUNTA(D186:E186)=0,"",TODAY())</f>
        <v/>
      </c>
      <c r="B186" s="58">
        <f>IF(A186="","",YEAR(A186))</f>
        <v/>
      </c>
      <c r="C186" s="58">
        <f>IF(A186="","",MONTH(A186))</f>
        <v/>
      </c>
      <c r="D186" s="59" t="n"/>
      <c r="E186" s="60" t="n"/>
      <c r="F186" s="59" t="n"/>
      <c r="G186" s="59" t="n"/>
      <c r="H186" s="59" t="n"/>
      <c r="I186" s="59" t="n"/>
    </row>
    <row r="187" hidden="1" ht="23" customHeight="1">
      <c r="A187" s="72">
        <f>IF(COUNTA(D187:E187)=0,"",TODAY())</f>
        <v/>
      </c>
      <c r="B187" s="58">
        <f>IF(A187="","",YEAR(A187))</f>
        <v/>
      </c>
      <c r="C187" s="58">
        <f>IF(A187="","",MONTH(A187))</f>
        <v/>
      </c>
      <c r="D187" s="59" t="n"/>
      <c r="E187" s="60" t="n"/>
      <c r="F187" s="59" t="n"/>
      <c r="G187" s="59" t="n"/>
      <c r="H187" s="59" t="n"/>
      <c r="I187" s="59" t="n"/>
    </row>
    <row r="188" hidden="1" ht="23" customHeight="1">
      <c r="A188" s="72">
        <f>IF(COUNTA(D188:E188)=0,"",TODAY())</f>
        <v/>
      </c>
      <c r="B188" s="58">
        <f>IF(A188="","",YEAR(A188))</f>
        <v/>
      </c>
      <c r="C188" s="58">
        <f>IF(A188="","",MONTH(A188))</f>
        <v/>
      </c>
      <c r="D188" s="59" t="n"/>
      <c r="E188" s="60" t="n"/>
      <c r="F188" s="59" t="n"/>
      <c r="G188" s="59" t="n"/>
      <c r="H188" s="59" t="n"/>
      <c r="I188" s="59" t="n"/>
    </row>
    <row r="189" hidden="1" ht="23" customHeight="1">
      <c r="A189" s="72">
        <f>IF(COUNTA(D189:E189)=0,"",TODAY())</f>
        <v/>
      </c>
      <c r="B189" s="58">
        <f>IF(A189="","",YEAR(A189))</f>
        <v/>
      </c>
      <c r="C189" s="58">
        <f>IF(A189="","",MONTH(A189))</f>
        <v/>
      </c>
      <c r="D189" s="59" t="n"/>
      <c r="E189" s="60" t="n"/>
      <c r="F189" s="59" t="n"/>
      <c r="G189" s="59" t="n"/>
      <c r="H189" s="59" t="n"/>
      <c r="I189" s="59" t="n"/>
    </row>
    <row r="190" hidden="1" ht="23" customHeight="1">
      <c r="A190" s="72">
        <f>IF(COUNTA(D190:E190)=0,"",TODAY())</f>
        <v/>
      </c>
      <c r="B190" s="58">
        <f>IF(A190="","",YEAR(A190))</f>
        <v/>
      </c>
      <c r="C190" s="58">
        <f>IF(A190="","",MONTH(A190))</f>
        <v/>
      </c>
      <c r="D190" s="59" t="n"/>
      <c r="E190" s="60" t="n"/>
      <c r="F190" s="59" t="n"/>
      <c r="G190" s="59" t="n"/>
      <c r="H190" s="59" t="n"/>
      <c r="I190" s="59" t="n"/>
    </row>
    <row r="191" hidden="1" ht="23" customHeight="1">
      <c r="A191" s="72">
        <f>IF(COUNTA(D191:E191)=0,"",TODAY())</f>
        <v/>
      </c>
      <c r="B191" s="58">
        <f>IF(A191="","",YEAR(A191))</f>
        <v/>
      </c>
      <c r="C191" s="58">
        <f>IF(A191="","",MONTH(A191))</f>
        <v/>
      </c>
      <c r="D191" s="59" t="n"/>
      <c r="E191" s="60" t="n"/>
      <c r="F191" s="59" t="n"/>
      <c r="G191" s="59" t="n"/>
      <c r="H191" s="59" t="n"/>
      <c r="I191" s="59" t="n"/>
    </row>
    <row r="192" hidden="1" ht="23" customHeight="1">
      <c r="A192" s="72">
        <f>IF(COUNTA(D192:E192)=0,"",TODAY())</f>
        <v/>
      </c>
      <c r="B192" s="58">
        <f>IF(A192="","",YEAR(A192))</f>
        <v/>
      </c>
      <c r="C192" s="58">
        <f>IF(A192="","",MONTH(A192))</f>
        <v/>
      </c>
      <c r="D192" s="59" t="n"/>
      <c r="E192" s="60" t="n"/>
      <c r="F192" s="59" t="n"/>
      <c r="G192" s="59" t="n"/>
      <c r="H192" s="59" t="n"/>
      <c r="I192" s="59" t="n"/>
    </row>
    <row r="193" hidden="1" ht="23" customHeight="1">
      <c r="A193" s="72">
        <f>IF(COUNTA(D193:E193)=0,"",TODAY())</f>
        <v/>
      </c>
      <c r="B193" s="58">
        <f>IF(A193="","",YEAR(A193))</f>
        <v/>
      </c>
      <c r="C193" s="58">
        <f>IF(A193="","",MONTH(A193))</f>
        <v/>
      </c>
      <c r="D193" s="59" t="n"/>
      <c r="E193" s="60" t="n"/>
      <c r="F193" s="59" t="n"/>
      <c r="G193" s="59" t="n"/>
      <c r="H193" s="59" t="n"/>
      <c r="I193" s="59" t="n"/>
    </row>
    <row r="194" hidden="1" ht="23" customHeight="1">
      <c r="A194" s="72">
        <f>IF(COUNTA(D194:E194)=0,"",TODAY())</f>
        <v/>
      </c>
      <c r="B194" s="58">
        <f>IF(A194="","",YEAR(A194))</f>
        <v/>
      </c>
      <c r="C194" s="58">
        <f>IF(A194="","",MONTH(A194))</f>
        <v/>
      </c>
      <c r="D194" s="59" t="n"/>
      <c r="E194" s="60" t="n"/>
      <c r="F194" s="59" t="n"/>
      <c r="G194" s="59" t="n"/>
      <c r="H194" s="59" t="n"/>
      <c r="I194" s="59" t="n"/>
    </row>
    <row r="195" hidden="1" ht="23" customHeight="1">
      <c r="A195" s="72">
        <f>IF(COUNTA(D195:E195)=0,"",TODAY())</f>
        <v/>
      </c>
      <c r="B195" s="58">
        <f>IF(A195="","",YEAR(A195))</f>
        <v/>
      </c>
      <c r="C195" s="58">
        <f>IF(A195="","",MONTH(A195))</f>
        <v/>
      </c>
      <c r="D195" s="59" t="n"/>
      <c r="E195" s="60" t="n"/>
      <c r="F195" s="59" t="n"/>
      <c r="G195" s="59" t="n"/>
      <c r="H195" s="59" t="n"/>
      <c r="I195" s="59" t="n"/>
    </row>
    <row r="196" hidden="1" ht="23" customHeight="1">
      <c r="A196" s="72">
        <f>IF(COUNTA(D196:E196)=0,"",TODAY())</f>
        <v/>
      </c>
      <c r="B196" s="58">
        <f>IF(A196="","",YEAR(A196))</f>
        <v/>
      </c>
      <c r="C196" s="58">
        <f>IF(A196="","",MONTH(A196))</f>
        <v/>
      </c>
      <c r="D196" s="59" t="n"/>
      <c r="E196" s="60" t="n"/>
      <c r="F196" s="59" t="n"/>
      <c r="G196" s="59" t="n"/>
      <c r="H196" s="59" t="n"/>
      <c r="I196" s="59" t="n"/>
    </row>
    <row r="197" hidden="1" ht="23" customHeight="1">
      <c r="A197" s="72">
        <f>IF(COUNTA(D197:E197)=0,"",TODAY())</f>
        <v/>
      </c>
      <c r="B197" s="58">
        <f>IF(A197="","",YEAR(A197))</f>
        <v/>
      </c>
      <c r="C197" s="58">
        <f>IF(A197="","",MONTH(A197))</f>
        <v/>
      </c>
      <c r="D197" s="59" t="n"/>
      <c r="E197" s="60" t="n"/>
      <c r="F197" s="59" t="n"/>
      <c r="G197" s="59" t="n"/>
      <c r="H197" s="59" t="n"/>
      <c r="I197" s="59" t="n"/>
    </row>
    <row r="198" hidden="1" ht="23" customHeight="1">
      <c r="A198" s="72">
        <f>IF(COUNTA(D198:E198)=0,"",TODAY())</f>
        <v/>
      </c>
      <c r="B198" s="58">
        <f>IF(A198="","",YEAR(A198))</f>
        <v/>
      </c>
      <c r="C198" s="58">
        <f>IF(A198="","",MONTH(A198))</f>
        <v/>
      </c>
      <c r="D198" s="59" t="n"/>
      <c r="E198" s="60" t="n"/>
      <c r="F198" s="59" t="n"/>
      <c r="G198" s="59" t="n"/>
      <c r="H198" s="59" t="n"/>
      <c r="I198" s="59" t="n"/>
    </row>
    <row r="199" hidden="1" ht="23" customHeight="1">
      <c r="A199" s="72">
        <f>IF(COUNTA(D199:E199)=0,"",TODAY())</f>
        <v/>
      </c>
      <c r="B199" s="58">
        <f>IF(A199="","",YEAR(A199))</f>
        <v/>
      </c>
      <c r="C199" s="58">
        <f>IF(A199="","",MONTH(A199))</f>
        <v/>
      </c>
      <c r="D199" s="59" t="n"/>
      <c r="E199" s="60" t="n"/>
      <c r="F199" s="59" t="n"/>
      <c r="G199" s="59" t="n"/>
      <c r="H199" s="59" t="n"/>
      <c r="I199" s="59" t="n"/>
    </row>
    <row r="200" hidden="1" ht="23" customHeight="1">
      <c r="A200" s="72">
        <f>IF(COUNTA(D200:E200)=0,"",TODAY())</f>
        <v/>
      </c>
      <c r="B200" s="58">
        <f>IF(A200="","",YEAR(A200))</f>
        <v/>
      </c>
      <c r="C200" s="58">
        <f>IF(A200="","",MONTH(A200))</f>
        <v/>
      </c>
      <c r="D200" s="59" t="n"/>
      <c r="E200" s="60" t="n"/>
      <c r="F200" s="59" t="n"/>
      <c r="G200" s="59" t="n"/>
      <c r="H200" s="59" t="n"/>
      <c r="I200" s="59" t="n"/>
    </row>
    <row r="201" hidden="1" ht="23" customHeight="1">
      <c r="A201" s="72">
        <f>IF(COUNTA(D201:E201)=0,"",TODAY())</f>
        <v/>
      </c>
      <c r="B201" s="58">
        <f>IF(A201="","",YEAR(A201))</f>
        <v/>
      </c>
      <c r="C201" s="58">
        <f>IF(A201="","",MONTH(A201))</f>
        <v/>
      </c>
      <c r="D201" s="59" t="n"/>
      <c r="E201" s="60" t="n"/>
      <c r="F201" s="59" t="n"/>
      <c r="G201" s="59" t="n"/>
      <c r="H201" s="59" t="n"/>
      <c r="I201" s="59" t="n"/>
    </row>
    <row r="202" hidden="1" ht="23" customHeight="1">
      <c r="A202" s="72">
        <f>IF(COUNTA(D202:E202)=0,"",TODAY())</f>
        <v/>
      </c>
      <c r="B202" s="58">
        <f>IF(A202="","",YEAR(A202))</f>
        <v/>
      </c>
      <c r="C202" s="58">
        <f>IF(A202="","",MONTH(A202))</f>
        <v/>
      </c>
      <c r="D202" s="59" t="n"/>
      <c r="E202" s="60" t="n"/>
      <c r="F202" s="59" t="n"/>
      <c r="G202" s="59" t="n"/>
      <c r="H202" s="59" t="n"/>
      <c r="I202" s="59" t="n"/>
    </row>
    <row r="203" hidden="1" ht="23" customHeight="1">
      <c r="A203" s="72">
        <f>IF(COUNTA(D203:E203)=0,"",TODAY())</f>
        <v/>
      </c>
      <c r="B203" s="58">
        <f>IF(A203="","",YEAR(A203))</f>
        <v/>
      </c>
      <c r="C203" s="58">
        <f>IF(A203="","",MONTH(A203))</f>
        <v/>
      </c>
      <c r="D203" s="59" t="n"/>
      <c r="E203" s="60" t="n"/>
      <c r="F203" s="59" t="n"/>
      <c r="G203" s="59" t="n"/>
      <c r="H203" s="59" t="n"/>
      <c r="I203" s="59" t="n"/>
    </row>
    <row r="204" hidden="1" ht="23" customHeight="1">
      <c r="A204" s="72">
        <f>IF(COUNTA(D204:E204)=0,"",TODAY())</f>
        <v/>
      </c>
      <c r="B204" s="58">
        <f>IF(A204="","",YEAR(A204))</f>
        <v/>
      </c>
      <c r="C204" s="58">
        <f>IF(A204="","",MONTH(A204))</f>
        <v/>
      </c>
      <c r="D204" s="59" t="n"/>
      <c r="E204" s="60" t="n"/>
      <c r="F204" s="59" t="n"/>
      <c r="G204" s="59" t="n"/>
      <c r="H204" s="59" t="n"/>
      <c r="I204" s="59" t="n"/>
    </row>
    <row r="205" hidden="1" ht="23" customHeight="1">
      <c r="A205" s="72">
        <f>IF(COUNTA(D205:E205)=0,"",TODAY())</f>
        <v/>
      </c>
      <c r="B205" s="58">
        <f>IF(A205="","",YEAR(A205))</f>
        <v/>
      </c>
      <c r="C205" s="58">
        <f>IF(A205="","",MONTH(A205))</f>
        <v/>
      </c>
      <c r="D205" s="59" t="n"/>
      <c r="E205" s="60" t="n"/>
      <c r="F205" s="59" t="n"/>
      <c r="G205" s="59" t="n"/>
      <c r="H205" s="59" t="n"/>
      <c r="I205" s="59" t="n"/>
    </row>
    <row r="206" hidden="1" ht="23" customHeight="1">
      <c r="A206" s="72">
        <f>IF(COUNTA(D206:E206)=0,"",TODAY())</f>
        <v/>
      </c>
      <c r="B206" s="58">
        <f>IF(A206="","",YEAR(A206))</f>
        <v/>
      </c>
      <c r="C206" s="58">
        <f>IF(A206="","",MONTH(A206))</f>
        <v/>
      </c>
      <c r="D206" s="59" t="n"/>
      <c r="E206" s="60" t="n"/>
      <c r="F206" s="59" t="n"/>
      <c r="G206" s="59" t="n"/>
      <c r="H206" s="59" t="n"/>
      <c r="I206" s="59" t="n"/>
    </row>
    <row r="207" hidden="1" ht="23" customHeight="1">
      <c r="A207" s="72">
        <f>IF(COUNTA(D207:E207)=0,"",TODAY())</f>
        <v/>
      </c>
      <c r="B207" s="58">
        <f>IF(A207="","",YEAR(A207))</f>
        <v/>
      </c>
      <c r="C207" s="58">
        <f>IF(A207="","",MONTH(A207))</f>
        <v/>
      </c>
      <c r="D207" s="59" t="n"/>
      <c r="E207" s="60" t="n"/>
      <c r="F207" s="59" t="n"/>
      <c r="G207" s="59" t="n"/>
      <c r="H207" s="59" t="n"/>
      <c r="I207" s="59" t="n"/>
    </row>
    <row r="208" hidden="1" ht="23" customHeight="1">
      <c r="A208" s="72">
        <f>IF(COUNTA(D208:E208)=0,"",TODAY())</f>
        <v/>
      </c>
      <c r="B208" s="58">
        <f>IF(A208="","",YEAR(A208))</f>
        <v/>
      </c>
      <c r="C208" s="58">
        <f>IF(A208="","",MONTH(A208))</f>
        <v/>
      </c>
      <c r="D208" s="59" t="n"/>
      <c r="E208" s="60" t="n"/>
      <c r="F208" s="59" t="n"/>
      <c r="G208" s="59" t="n"/>
      <c r="H208" s="59" t="n"/>
      <c r="I208" s="59" t="n"/>
    </row>
    <row r="209" hidden="1" ht="23" customHeight="1">
      <c r="A209" s="72">
        <f>IF(COUNTA(D209:E209)=0,"",TODAY())</f>
        <v/>
      </c>
      <c r="B209" s="58">
        <f>IF(A209="","",YEAR(A209))</f>
        <v/>
      </c>
      <c r="C209" s="58">
        <f>IF(A209="","",MONTH(A209))</f>
        <v/>
      </c>
      <c r="D209" s="59" t="n"/>
      <c r="E209" s="60" t="n"/>
      <c r="F209" s="59" t="n"/>
      <c r="G209" s="59" t="n"/>
      <c r="H209" s="59" t="n"/>
      <c r="I209" s="59" t="n"/>
    </row>
    <row r="210" hidden="1" ht="23" customHeight="1">
      <c r="A210" s="72">
        <f>IF(COUNTA(D210:E210)=0,"",TODAY())</f>
        <v/>
      </c>
      <c r="B210" s="58">
        <f>IF(A210="","",YEAR(A210))</f>
        <v/>
      </c>
      <c r="C210" s="58">
        <f>IF(A210="","",MONTH(A210))</f>
        <v/>
      </c>
      <c r="D210" s="59" t="n"/>
      <c r="E210" s="60" t="n"/>
      <c r="F210" s="59" t="n"/>
      <c r="G210" s="59" t="n"/>
      <c r="H210" s="59" t="n"/>
      <c r="I210" s="59" t="n"/>
    </row>
    <row r="211" hidden="1" ht="23" customHeight="1">
      <c r="A211" s="72">
        <f>IF(COUNTA(D211:E211)=0,"",TODAY())</f>
        <v/>
      </c>
      <c r="B211" s="58">
        <f>IF(A211="","",YEAR(A211))</f>
        <v/>
      </c>
      <c r="C211" s="58">
        <f>IF(A211="","",MONTH(A211))</f>
        <v/>
      </c>
      <c r="D211" s="59" t="n"/>
      <c r="E211" s="60" t="n"/>
      <c r="F211" s="59" t="n"/>
      <c r="G211" s="59" t="n"/>
      <c r="H211" s="59" t="n"/>
      <c r="I211" s="59" t="n"/>
    </row>
    <row r="212" hidden="1" ht="23" customHeight="1">
      <c r="A212" s="72">
        <f>IF(COUNTA(D212:E212)=0,"",TODAY())</f>
        <v/>
      </c>
      <c r="B212" s="58">
        <f>IF(A212="","",YEAR(A212))</f>
        <v/>
      </c>
      <c r="C212" s="58">
        <f>IF(A212="","",MONTH(A212))</f>
        <v/>
      </c>
      <c r="D212" s="59" t="n"/>
      <c r="E212" s="60" t="n"/>
      <c r="F212" s="59" t="n"/>
      <c r="G212" s="59" t="n"/>
      <c r="H212" s="59" t="n"/>
      <c r="I212" s="59" t="n"/>
    </row>
    <row r="213" hidden="1" ht="23" customHeight="1">
      <c r="A213" s="72">
        <f>IF(COUNTA(D213:E213)=0,"",TODAY())</f>
        <v/>
      </c>
      <c r="B213" s="58">
        <f>IF(A213="","",YEAR(A213))</f>
        <v/>
      </c>
      <c r="C213" s="58">
        <f>IF(A213="","",MONTH(A213))</f>
        <v/>
      </c>
      <c r="D213" s="59" t="n"/>
      <c r="E213" s="60" t="n"/>
      <c r="F213" s="59" t="n"/>
      <c r="G213" s="59" t="n"/>
      <c r="H213" s="59" t="n"/>
      <c r="I213" s="59" t="n"/>
    </row>
    <row r="214" hidden="1" ht="23" customHeight="1">
      <c r="A214" s="72">
        <f>IF(COUNTA(D214:E214)=0,"",TODAY())</f>
        <v/>
      </c>
      <c r="B214" s="58">
        <f>IF(A214="","",YEAR(A214))</f>
        <v/>
      </c>
      <c r="C214" s="58">
        <f>IF(A214="","",MONTH(A214))</f>
        <v/>
      </c>
      <c r="D214" s="59" t="n"/>
      <c r="E214" s="60" t="n"/>
      <c r="F214" s="59" t="n"/>
      <c r="G214" s="59" t="n"/>
      <c r="H214" s="59" t="n"/>
      <c r="I214" s="59" t="n"/>
    </row>
    <row r="215" hidden="1" ht="23" customHeight="1">
      <c r="A215" s="72">
        <f>IF(COUNTA(D215:E215)=0,"",TODAY())</f>
        <v/>
      </c>
      <c r="B215" s="58">
        <f>IF(A215="","",YEAR(A215))</f>
        <v/>
      </c>
      <c r="C215" s="58">
        <f>IF(A215="","",MONTH(A215))</f>
        <v/>
      </c>
      <c r="D215" s="59" t="n"/>
      <c r="E215" s="60" t="n"/>
      <c r="F215" s="59" t="n"/>
      <c r="G215" s="59" t="n"/>
      <c r="H215" s="59" t="n"/>
      <c r="I215" s="59" t="n"/>
    </row>
    <row r="216" hidden="1" ht="23" customHeight="1">
      <c r="A216" s="72">
        <f>IF(COUNTA(D216:E216)=0,"",TODAY())</f>
        <v/>
      </c>
      <c r="B216" s="58">
        <f>IF(A216="","",YEAR(A216))</f>
        <v/>
      </c>
      <c r="C216" s="58">
        <f>IF(A216="","",MONTH(A216))</f>
        <v/>
      </c>
      <c r="D216" s="59" t="n"/>
      <c r="E216" s="60" t="n"/>
      <c r="F216" s="59" t="n"/>
      <c r="G216" s="59" t="n"/>
      <c r="H216" s="59" t="n"/>
      <c r="I216" s="59" t="n"/>
    </row>
    <row r="217" hidden="1" ht="23" customHeight="1">
      <c r="A217" s="72">
        <f>IF(COUNTA(D217:E217)=0,"",TODAY())</f>
        <v/>
      </c>
      <c r="B217" s="58">
        <f>IF(A217="","",YEAR(A217))</f>
        <v/>
      </c>
      <c r="C217" s="58">
        <f>IF(A217="","",MONTH(A217))</f>
        <v/>
      </c>
      <c r="D217" s="59" t="n"/>
      <c r="E217" s="60" t="n"/>
      <c r="F217" s="59" t="n"/>
      <c r="G217" s="59" t="n"/>
      <c r="H217" s="59" t="n"/>
      <c r="I217" s="59" t="n"/>
    </row>
    <row r="218" hidden="1" ht="23" customHeight="1">
      <c r="A218" s="72">
        <f>IF(COUNTA(D218:E218)=0,"",TODAY())</f>
        <v/>
      </c>
      <c r="B218" s="58">
        <f>IF(A218="","",YEAR(A218))</f>
        <v/>
      </c>
      <c r="C218" s="58">
        <f>IF(A218="","",MONTH(A218))</f>
        <v/>
      </c>
      <c r="D218" s="59" t="n"/>
      <c r="E218" s="60" t="n"/>
      <c r="F218" s="59" t="n"/>
      <c r="G218" s="59" t="n"/>
      <c r="H218" s="59" t="n"/>
      <c r="I218" s="59" t="n"/>
    </row>
    <row r="219" hidden="1" ht="23" customHeight="1">
      <c r="A219" s="72">
        <f>IF(COUNTA(D219:E219)=0,"",TODAY())</f>
        <v/>
      </c>
      <c r="B219" s="58">
        <f>IF(A219="","",YEAR(A219))</f>
        <v/>
      </c>
      <c r="C219" s="58">
        <f>IF(A219="","",MONTH(A219))</f>
        <v/>
      </c>
      <c r="D219" s="59" t="n"/>
      <c r="E219" s="60" t="n"/>
      <c r="F219" s="59" t="n"/>
      <c r="G219" s="59" t="n"/>
      <c r="H219" s="59" t="n"/>
      <c r="I219" s="59" t="n"/>
    </row>
    <row r="220" hidden="1" ht="23" customHeight="1">
      <c r="A220" s="72">
        <f>IF(COUNTA(D220:E220)=0,"",TODAY())</f>
        <v/>
      </c>
      <c r="B220" s="58">
        <f>IF(A220="","",YEAR(A220))</f>
        <v/>
      </c>
      <c r="C220" s="58">
        <f>IF(A220="","",MONTH(A220))</f>
        <v/>
      </c>
      <c r="D220" s="59" t="n"/>
      <c r="E220" s="60" t="n"/>
      <c r="F220" s="59" t="n"/>
      <c r="G220" s="59" t="n"/>
      <c r="H220" s="59" t="n"/>
      <c r="I220" s="59" t="n"/>
    </row>
    <row r="221" hidden="1" ht="23" customHeight="1">
      <c r="A221" s="72">
        <f>IF(COUNTA(D221:E221)=0,"",TODAY())</f>
        <v/>
      </c>
      <c r="B221" s="58">
        <f>IF(A221="","",YEAR(A221))</f>
        <v/>
      </c>
      <c r="C221" s="58">
        <f>IF(A221="","",MONTH(A221))</f>
        <v/>
      </c>
      <c r="D221" s="59" t="n"/>
      <c r="E221" s="60" t="n"/>
      <c r="F221" s="59" t="n"/>
      <c r="G221" s="59" t="n"/>
      <c r="H221" s="59" t="n"/>
      <c r="I221" s="59" t="n"/>
    </row>
    <row r="222" hidden="1" ht="23" customHeight="1">
      <c r="A222" s="72">
        <f>IF(COUNTA(D222:E222)=0,"",TODAY())</f>
        <v/>
      </c>
      <c r="B222" s="58">
        <f>IF(A222="","",YEAR(A222))</f>
        <v/>
      </c>
      <c r="C222" s="58">
        <f>IF(A222="","",MONTH(A222))</f>
        <v/>
      </c>
      <c r="D222" s="59" t="n"/>
      <c r="E222" s="60" t="n"/>
      <c r="F222" s="59" t="n"/>
      <c r="G222" s="59" t="n"/>
      <c r="H222" s="59" t="n"/>
      <c r="I222" s="59" t="n"/>
    </row>
    <row r="223" hidden="1" ht="23" customHeight="1">
      <c r="A223" s="72">
        <f>IF(COUNTA(D223:E223)=0,"",TODAY())</f>
        <v/>
      </c>
      <c r="B223" s="58">
        <f>IF(A223="","",YEAR(A223))</f>
        <v/>
      </c>
      <c r="C223" s="58">
        <f>IF(A223="","",MONTH(A223))</f>
        <v/>
      </c>
      <c r="D223" s="59" t="n"/>
      <c r="E223" s="60" t="n"/>
      <c r="F223" s="59" t="n"/>
      <c r="G223" s="59" t="n"/>
      <c r="H223" s="59" t="n"/>
      <c r="I223" s="59" t="n"/>
    </row>
    <row r="224" hidden="1" ht="23" customHeight="1">
      <c r="A224" s="72">
        <f>IF(COUNTA(D224:E224)=0,"",TODAY())</f>
        <v/>
      </c>
      <c r="B224" s="58">
        <f>IF(A224="","",YEAR(A224))</f>
        <v/>
      </c>
      <c r="C224" s="58">
        <f>IF(A224="","",MONTH(A224))</f>
        <v/>
      </c>
      <c r="D224" s="59" t="n"/>
      <c r="E224" s="60" t="n"/>
      <c r="F224" s="59" t="n"/>
      <c r="G224" s="59" t="n"/>
      <c r="H224" s="59" t="n"/>
      <c r="I224" s="59" t="n"/>
    </row>
    <row r="225" hidden="1" ht="23" customHeight="1">
      <c r="A225" s="72">
        <f>IF(COUNTA(D225:E225)=0,"",TODAY())</f>
        <v/>
      </c>
      <c r="B225" s="58">
        <f>IF(A225="","",YEAR(A225))</f>
        <v/>
      </c>
      <c r="C225" s="58">
        <f>IF(A225="","",MONTH(A225))</f>
        <v/>
      </c>
      <c r="D225" s="59" t="n"/>
      <c r="E225" s="60" t="n"/>
      <c r="F225" s="59" t="n"/>
      <c r="G225" s="59" t="n"/>
      <c r="H225" s="59" t="n"/>
      <c r="I225" s="59" t="n"/>
    </row>
    <row r="226" hidden="1" ht="23" customHeight="1">
      <c r="A226" s="72">
        <f>IF(COUNTA(D226:E226)=0,"",TODAY())</f>
        <v/>
      </c>
      <c r="B226" s="58">
        <f>IF(A226="","",YEAR(A226))</f>
        <v/>
      </c>
      <c r="C226" s="58">
        <f>IF(A226="","",MONTH(A226))</f>
        <v/>
      </c>
      <c r="D226" s="59" t="n"/>
      <c r="E226" s="60" t="n"/>
      <c r="F226" s="59" t="n"/>
      <c r="G226" s="59" t="n"/>
      <c r="H226" s="59" t="n"/>
      <c r="I226" s="59" t="n"/>
    </row>
    <row r="227" hidden="1" ht="23" customHeight="1">
      <c r="A227" s="72">
        <f>IF(COUNTA(D227:E227)=0,"",TODAY())</f>
        <v/>
      </c>
      <c r="B227" s="58">
        <f>IF(A227="","",YEAR(A227))</f>
        <v/>
      </c>
      <c r="C227" s="58">
        <f>IF(A227="","",MONTH(A227))</f>
        <v/>
      </c>
      <c r="D227" s="59" t="n"/>
      <c r="E227" s="60" t="n"/>
      <c r="F227" s="59" t="n"/>
      <c r="G227" s="59" t="n"/>
      <c r="H227" s="59" t="n"/>
      <c r="I227" s="59" t="n"/>
    </row>
    <row r="228" hidden="1" ht="23" customHeight="1">
      <c r="A228" s="72">
        <f>IF(COUNTA(D228:E228)=0,"",TODAY())</f>
        <v/>
      </c>
      <c r="B228" s="58">
        <f>IF(A228="","",YEAR(A228))</f>
        <v/>
      </c>
      <c r="C228" s="58">
        <f>IF(A228="","",MONTH(A228))</f>
        <v/>
      </c>
      <c r="D228" s="59" t="n"/>
      <c r="E228" s="60" t="n"/>
      <c r="F228" s="59" t="n"/>
      <c r="G228" s="59" t="n"/>
      <c r="H228" s="59" t="n"/>
      <c r="I228" s="59" t="n"/>
    </row>
    <row r="229" hidden="1" ht="23" customHeight="1">
      <c r="A229" s="72">
        <f>IF(COUNTA(D229:E229)=0,"",TODAY())</f>
        <v/>
      </c>
      <c r="B229" s="58">
        <f>IF(A229="","",YEAR(A229))</f>
        <v/>
      </c>
      <c r="C229" s="58">
        <f>IF(A229="","",MONTH(A229))</f>
        <v/>
      </c>
      <c r="D229" s="59" t="n"/>
      <c r="E229" s="60" t="n"/>
      <c r="F229" s="59" t="n"/>
      <c r="G229" s="59" t="n"/>
      <c r="H229" s="59" t="n"/>
      <c r="I229" s="59" t="n"/>
    </row>
    <row r="230" hidden="1" ht="23" customHeight="1">
      <c r="A230" s="72">
        <f>IF(COUNTA(D230:E230)=0,"",TODAY())</f>
        <v/>
      </c>
      <c r="B230" s="58">
        <f>IF(A230="","",YEAR(A230))</f>
        <v/>
      </c>
      <c r="C230" s="58">
        <f>IF(A230="","",MONTH(A230))</f>
        <v/>
      </c>
      <c r="D230" s="59" t="n"/>
      <c r="E230" s="60" t="n"/>
      <c r="F230" s="59" t="n"/>
      <c r="G230" s="59" t="n"/>
      <c r="H230" s="59" t="n"/>
      <c r="I230" s="59" t="n"/>
    </row>
    <row r="231" hidden="1" ht="23" customHeight="1">
      <c r="A231" s="72">
        <f>IF(COUNTA(D231:E231)=0,"",TODAY())</f>
        <v/>
      </c>
      <c r="B231" s="58">
        <f>IF(A231="","",YEAR(A231))</f>
        <v/>
      </c>
      <c r="C231" s="58">
        <f>IF(A231="","",MONTH(A231))</f>
        <v/>
      </c>
      <c r="D231" s="59" t="n"/>
      <c r="E231" s="60" t="n"/>
      <c r="F231" s="59" t="n"/>
      <c r="G231" s="59" t="n"/>
      <c r="H231" s="59" t="n"/>
      <c r="I231" s="59" t="n"/>
    </row>
    <row r="232" hidden="1" ht="23" customHeight="1">
      <c r="A232" s="72">
        <f>IF(COUNTA(D232:E232)=0,"",TODAY())</f>
        <v/>
      </c>
      <c r="B232" s="58">
        <f>IF(A232="","",YEAR(A232))</f>
        <v/>
      </c>
      <c r="C232" s="58">
        <f>IF(A232="","",MONTH(A232))</f>
        <v/>
      </c>
      <c r="D232" s="59" t="n"/>
      <c r="E232" s="60" t="n"/>
      <c r="F232" s="59" t="n"/>
      <c r="G232" s="59" t="n"/>
      <c r="H232" s="59" t="n"/>
      <c r="I232" s="59" t="n"/>
    </row>
    <row r="233" hidden="1" ht="23" customHeight="1">
      <c r="A233" s="72">
        <f>IF(COUNTA(D233:E233)=0,"",TODAY())</f>
        <v/>
      </c>
      <c r="B233" s="58">
        <f>IF(A233="","",YEAR(A233))</f>
        <v/>
      </c>
      <c r="C233" s="58">
        <f>IF(A233="","",MONTH(A233))</f>
        <v/>
      </c>
      <c r="D233" s="59" t="n"/>
      <c r="E233" s="60" t="n"/>
      <c r="F233" s="59" t="n"/>
      <c r="G233" s="59" t="n"/>
      <c r="H233" s="59" t="n"/>
      <c r="I233" s="59" t="n"/>
    </row>
    <row r="234" hidden="1" ht="23" customHeight="1">
      <c r="A234" s="72">
        <f>IF(COUNTA(D234:E234)=0,"",TODAY())</f>
        <v/>
      </c>
      <c r="B234" s="58">
        <f>IF(A234="","",YEAR(A234))</f>
        <v/>
      </c>
      <c r="C234" s="58">
        <f>IF(A234="","",MONTH(A234))</f>
        <v/>
      </c>
      <c r="D234" s="59" t="n"/>
      <c r="E234" s="60" t="n"/>
      <c r="F234" s="59" t="n"/>
      <c r="G234" s="59" t="n"/>
      <c r="H234" s="59" t="n"/>
      <c r="I234" s="59" t="n"/>
    </row>
    <row r="235" hidden="1" ht="23" customHeight="1">
      <c r="A235" s="72">
        <f>IF(COUNTA(D235:E235)=0,"",TODAY())</f>
        <v/>
      </c>
      <c r="B235" s="58">
        <f>IF(A235="","",YEAR(A235))</f>
        <v/>
      </c>
      <c r="C235" s="58">
        <f>IF(A235="","",MONTH(A235))</f>
        <v/>
      </c>
      <c r="D235" s="59" t="n"/>
      <c r="E235" s="60" t="n"/>
      <c r="F235" s="59" t="n"/>
      <c r="G235" s="59" t="n"/>
      <c r="H235" s="59" t="n"/>
      <c r="I235" s="59" t="n"/>
    </row>
    <row r="236" hidden="1" ht="23" customHeight="1">
      <c r="A236" s="72">
        <f>IF(COUNTA(D236:E236)=0,"",TODAY())</f>
        <v/>
      </c>
      <c r="B236" s="58">
        <f>IF(A236="","",YEAR(A236))</f>
        <v/>
      </c>
      <c r="C236" s="58">
        <f>IF(A236="","",MONTH(A236))</f>
        <v/>
      </c>
      <c r="D236" s="59" t="n"/>
      <c r="E236" s="60" t="n"/>
      <c r="F236" s="59" t="n"/>
      <c r="G236" s="59" t="n"/>
      <c r="H236" s="59" t="n"/>
      <c r="I236" s="59" t="n"/>
    </row>
    <row r="237" hidden="1" ht="23" customHeight="1">
      <c r="A237" s="72">
        <f>IF(COUNTA(D237:E237)=0,"",TODAY())</f>
        <v/>
      </c>
      <c r="B237" s="58">
        <f>IF(A237="","",YEAR(A237))</f>
        <v/>
      </c>
      <c r="C237" s="58">
        <f>IF(A237="","",MONTH(A237))</f>
        <v/>
      </c>
      <c r="D237" s="59" t="n"/>
      <c r="E237" s="60" t="n"/>
      <c r="F237" s="59" t="n"/>
      <c r="G237" s="59" t="n"/>
      <c r="H237" s="59" t="n"/>
      <c r="I237" s="59" t="n"/>
    </row>
    <row r="238" hidden="1" ht="23" customHeight="1">
      <c r="A238" s="72">
        <f>IF(COUNTA(D238:E238)=0,"",TODAY())</f>
        <v/>
      </c>
      <c r="B238" s="58">
        <f>IF(A238="","",YEAR(A238))</f>
        <v/>
      </c>
      <c r="C238" s="58">
        <f>IF(A238="","",MONTH(A238))</f>
        <v/>
      </c>
      <c r="D238" s="59" t="n"/>
      <c r="E238" s="60" t="n"/>
      <c r="F238" s="59" t="n"/>
      <c r="G238" s="59" t="n"/>
      <c r="H238" s="59" t="n"/>
      <c r="I238" s="59" t="n"/>
    </row>
    <row r="239" hidden="1" ht="23" customHeight="1">
      <c r="A239" s="72">
        <f>IF(COUNTA(D239:E239)=0,"",TODAY())</f>
        <v/>
      </c>
      <c r="B239" s="58">
        <f>IF(A239="","",YEAR(A239))</f>
        <v/>
      </c>
      <c r="C239" s="58">
        <f>IF(A239="","",MONTH(A239))</f>
        <v/>
      </c>
      <c r="D239" s="59" t="n"/>
      <c r="E239" s="60" t="n"/>
      <c r="F239" s="59" t="n"/>
      <c r="G239" s="59" t="n"/>
      <c r="H239" s="59" t="n"/>
      <c r="I239" s="59" t="n"/>
    </row>
    <row r="240" hidden="1" ht="23" customHeight="1">
      <c r="A240" s="72">
        <f>IF(COUNTA(D240:E240)=0,"",TODAY())</f>
        <v/>
      </c>
      <c r="B240" s="58">
        <f>IF(A240="","",YEAR(A240))</f>
        <v/>
      </c>
      <c r="C240" s="58">
        <f>IF(A240="","",MONTH(A240))</f>
        <v/>
      </c>
      <c r="D240" s="59" t="n"/>
      <c r="E240" s="60" t="n"/>
      <c r="F240" s="59" t="n"/>
      <c r="G240" s="59" t="n"/>
      <c r="H240" s="59" t="n"/>
      <c r="I240" s="59" t="n"/>
    </row>
    <row r="241" hidden="1" ht="23" customHeight="1">
      <c r="A241" s="72">
        <f>IF(COUNTA(D241:E241)=0,"",TODAY())</f>
        <v/>
      </c>
      <c r="B241" s="58">
        <f>IF(A241="","",YEAR(A241))</f>
        <v/>
      </c>
      <c r="C241" s="58">
        <f>IF(A241="","",MONTH(A241))</f>
        <v/>
      </c>
      <c r="D241" s="59" t="n"/>
      <c r="E241" s="60" t="n"/>
      <c r="F241" s="59" t="n"/>
      <c r="G241" s="59" t="n"/>
      <c r="H241" s="59" t="n"/>
      <c r="I241" s="59" t="n"/>
    </row>
    <row r="242" hidden="1" ht="23" customHeight="1">
      <c r="A242" s="72">
        <f>IF(COUNTA(D242:E242)=0,"",TODAY())</f>
        <v/>
      </c>
      <c r="B242" s="58">
        <f>IF(A242="","",YEAR(A242))</f>
        <v/>
      </c>
      <c r="C242" s="58">
        <f>IF(A242="","",MONTH(A242))</f>
        <v/>
      </c>
      <c r="D242" s="59" t="n"/>
      <c r="E242" s="60" t="n"/>
      <c r="F242" s="59" t="n"/>
      <c r="G242" s="59" t="n"/>
      <c r="H242" s="59" t="n"/>
      <c r="I242" s="59" t="n"/>
    </row>
    <row r="243" hidden="1" ht="23" customHeight="1">
      <c r="A243" s="72">
        <f>IF(COUNTA(D243:E243)=0,"",TODAY())</f>
        <v/>
      </c>
      <c r="B243" s="58">
        <f>IF(A243="","",YEAR(A243))</f>
        <v/>
      </c>
      <c r="C243" s="58">
        <f>IF(A243="","",MONTH(A243))</f>
        <v/>
      </c>
      <c r="D243" s="59" t="n"/>
      <c r="E243" s="60" t="n"/>
      <c r="F243" s="59" t="n"/>
      <c r="G243" s="59" t="n"/>
      <c r="H243" s="59" t="n"/>
      <c r="I243" s="59" t="n"/>
    </row>
    <row r="244" hidden="1" ht="23" customHeight="1">
      <c r="A244" s="72">
        <f>IF(COUNTA(D244:E244)=0,"",TODAY())</f>
        <v/>
      </c>
      <c r="B244" s="58">
        <f>IF(A244="","",YEAR(A244))</f>
        <v/>
      </c>
      <c r="C244" s="58">
        <f>IF(A244="","",MONTH(A244))</f>
        <v/>
      </c>
      <c r="D244" s="59" t="n"/>
      <c r="E244" s="60" t="n"/>
      <c r="F244" s="59" t="n"/>
      <c r="G244" s="59" t="n"/>
      <c r="H244" s="59" t="n"/>
      <c r="I244" s="59" t="n"/>
    </row>
    <row r="245" hidden="1" ht="23" customHeight="1">
      <c r="A245" s="72">
        <f>IF(COUNTA(D245:E245)=0,"",TODAY())</f>
        <v/>
      </c>
      <c r="B245" s="58">
        <f>IF(A245="","",YEAR(A245))</f>
        <v/>
      </c>
      <c r="C245" s="58">
        <f>IF(A245="","",MONTH(A245))</f>
        <v/>
      </c>
      <c r="D245" s="59" t="n"/>
      <c r="E245" s="60" t="n"/>
      <c r="F245" s="59" t="n"/>
      <c r="G245" s="59" t="n"/>
      <c r="H245" s="59" t="n"/>
      <c r="I245" s="59" t="n"/>
    </row>
    <row r="246" hidden="1" ht="23" customHeight="1">
      <c r="A246" s="72">
        <f>IF(COUNTA(D246:E246)=0,"",TODAY())</f>
        <v/>
      </c>
      <c r="B246" s="58">
        <f>IF(A246="","",YEAR(A246))</f>
        <v/>
      </c>
      <c r="C246" s="58">
        <f>IF(A246="","",MONTH(A246))</f>
        <v/>
      </c>
      <c r="D246" s="59" t="n"/>
      <c r="E246" s="60" t="n"/>
      <c r="F246" s="59" t="n"/>
      <c r="G246" s="59" t="n"/>
      <c r="H246" s="59" t="n"/>
      <c r="I246" s="59" t="n"/>
    </row>
    <row r="247" hidden="1" ht="23" customHeight="1">
      <c r="A247" s="72">
        <f>IF(COUNTA(D247:E247)=0,"",TODAY())</f>
        <v/>
      </c>
      <c r="B247" s="58">
        <f>IF(A247="","",YEAR(A247))</f>
        <v/>
      </c>
      <c r="C247" s="58">
        <f>IF(A247="","",MONTH(A247))</f>
        <v/>
      </c>
      <c r="D247" s="59" t="n"/>
      <c r="E247" s="60" t="n"/>
      <c r="F247" s="59" t="n"/>
      <c r="G247" s="59" t="n"/>
      <c r="H247" s="59" t="n"/>
      <c r="I247" s="59" t="n"/>
    </row>
    <row r="248" hidden="1" ht="23" customHeight="1">
      <c r="A248" s="72">
        <f>IF(COUNTA(D248:E248)=0,"",TODAY())</f>
        <v/>
      </c>
      <c r="B248" s="58">
        <f>IF(A248="","",YEAR(A248))</f>
        <v/>
      </c>
      <c r="C248" s="58">
        <f>IF(A248="","",MONTH(A248))</f>
        <v/>
      </c>
      <c r="D248" s="59" t="n"/>
      <c r="E248" s="60" t="n"/>
      <c r="F248" s="59" t="n"/>
      <c r="G248" s="59" t="n"/>
      <c r="H248" s="59" t="n"/>
      <c r="I248" s="59" t="n"/>
    </row>
    <row r="249" hidden="1" ht="23" customHeight="1">
      <c r="A249" s="72">
        <f>IF(COUNTA(D249:E249)=0,"",TODAY())</f>
        <v/>
      </c>
      <c r="B249" s="58">
        <f>IF(A249="","",YEAR(A249))</f>
        <v/>
      </c>
      <c r="C249" s="58">
        <f>IF(A249="","",MONTH(A249))</f>
        <v/>
      </c>
      <c r="D249" s="59" t="n"/>
      <c r="E249" s="60" t="n"/>
      <c r="F249" s="59" t="n"/>
      <c r="G249" s="59" t="n"/>
      <c r="H249" s="59" t="n"/>
      <c r="I249" s="59" t="n"/>
    </row>
    <row r="250" hidden="1" ht="23" customHeight="1">
      <c r="A250" s="72">
        <f>IF(COUNTA(D250:E250)=0,"",TODAY())</f>
        <v/>
      </c>
      <c r="B250" s="58">
        <f>IF(A250="","",YEAR(A250))</f>
        <v/>
      </c>
      <c r="C250" s="58">
        <f>IF(A250="","",MONTH(A250))</f>
        <v/>
      </c>
      <c r="D250" s="59" t="n"/>
      <c r="E250" s="60" t="n"/>
      <c r="F250" s="59" t="n"/>
      <c r="G250" s="59" t="n"/>
      <c r="H250" s="59" t="n"/>
      <c r="I250" s="59" t="n"/>
    </row>
    <row r="251" hidden="1" ht="23" customHeight="1">
      <c r="A251" s="72">
        <f>IF(COUNTA(D251:E251)=0,"",TODAY())</f>
        <v/>
      </c>
      <c r="B251" s="58">
        <f>IF(A251="","",YEAR(A251))</f>
        <v/>
      </c>
      <c r="C251" s="58">
        <f>IF(A251="","",MONTH(A251))</f>
        <v/>
      </c>
      <c r="D251" s="59" t="n"/>
      <c r="E251" s="60" t="n"/>
      <c r="F251" s="59" t="n"/>
      <c r="G251" s="59" t="n"/>
      <c r="H251" s="59" t="n"/>
      <c r="I251" s="59" t="n"/>
    </row>
    <row r="252" hidden="1" ht="23" customHeight="1">
      <c r="A252" s="72">
        <f>IF(COUNTA(D252:E252)=0,"",TODAY())</f>
        <v/>
      </c>
      <c r="B252" s="58">
        <f>IF(A252="","",YEAR(A252))</f>
        <v/>
      </c>
      <c r="C252" s="58">
        <f>IF(A252="","",MONTH(A252))</f>
        <v/>
      </c>
      <c r="D252" s="59" t="n"/>
      <c r="E252" s="60" t="n"/>
      <c r="F252" s="59" t="n"/>
      <c r="G252" s="59" t="n"/>
      <c r="H252" s="59" t="n"/>
      <c r="I252" s="59" t="n"/>
    </row>
    <row r="253" hidden="1" ht="23" customHeight="1">
      <c r="A253" s="72">
        <f>IF(COUNTA(D253:E253)=0,"",TODAY())</f>
        <v/>
      </c>
      <c r="B253" s="58">
        <f>IF(A253="","",YEAR(A253))</f>
        <v/>
      </c>
      <c r="C253" s="58">
        <f>IF(A253="","",MONTH(A253))</f>
        <v/>
      </c>
      <c r="D253" s="59" t="n"/>
      <c r="E253" s="60" t="n"/>
      <c r="F253" s="59" t="n"/>
      <c r="G253" s="59" t="n"/>
      <c r="H253" s="59" t="n"/>
      <c r="I253" s="59" t="n"/>
    </row>
    <row r="254" hidden="1" ht="23" customHeight="1">
      <c r="A254" s="72">
        <f>IF(COUNTA(D254:E254)=0,"",TODAY())</f>
        <v/>
      </c>
      <c r="B254" s="58">
        <f>IF(A254="","",YEAR(A254))</f>
        <v/>
      </c>
      <c r="C254" s="58">
        <f>IF(A254="","",MONTH(A254))</f>
        <v/>
      </c>
      <c r="D254" s="59" t="n"/>
      <c r="E254" s="60" t="n"/>
      <c r="F254" s="59" t="n"/>
      <c r="G254" s="59" t="n"/>
      <c r="H254" s="59" t="n"/>
      <c r="I254" s="59" t="n"/>
    </row>
    <row r="255" hidden="1" ht="23" customHeight="1">
      <c r="A255" s="72">
        <f>IF(COUNTA(D255:E255)=0,"",TODAY())</f>
        <v/>
      </c>
      <c r="B255" s="58">
        <f>IF(A255="","",YEAR(A255))</f>
        <v/>
      </c>
      <c r="C255" s="58">
        <f>IF(A255="","",MONTH(A255))</f>
        <v/>
      </c>
      <c r="D255" s="59" t="n"/>
      <c r="E255" s="60" t="n"/>
      <c r="F255" s="59" t="n"/>
      <c r="G255" s="59" t="n"/>
      <c r="H255" s="59" t="n"/>
      <c r="I255" s="59" t="n"/>
    </row>
    <row r="256" hidden="1" ht="23" customHeight="1">
      <c r="A256" s="72">
        <f>IF(COUNTA(D256:E256)=0,"",TODAY())</f>
        <v/>
      </c>
      <c r="B256" s="58">
        <f>IF(A256="","",YEAR(A256))</f>
        <v/>
      </c>
      <c r="C256" s="58">
        <f>IF(A256="","",MONTH(A256))</f>
        <v/>
      </c>
      <c r="D256" s="59" t="n"/>
      <c r="E256" s="60" t="n"/>
      <c r="F256" s="59" t="n"/>
      <c r="G256" s="59" t="n"/>
      <c r="H256" s="59" t="n"/>
      <c r="I256" s="59" t="n"/>
    </row>
    <row r="257" hidden="1" ht="23" customHeight="1">
      <c r="A257" s="72">
        <f>IF(COUNTA(D257:E257)=0,"",TODAY())</f>
        <v/>
      </c>
      <c r="B257" s="58">
        <f>IF(A257="","",YEAR(A257))</f>
        <v/>
      </c>
      <c r="C257" s="58">
        <f>IF(A257="","",MONTH(A257))</f>
        <v/>
      </c>
      <c r="D257" s="59" t="n"/>
      <c r="E257" s="60" t="n"/>
      <c r="F257" s="59" t="n"/>
      <c r="G257" s="59" t="n"/>
      <c r="H257" s="59" t="n"/>
      <c r="I257" s="59" t="n"/>
    </row>
    <row r="258" hidden="1" ht="23" customHeight="1">
      <c r="A258" s="72">
        <f>IF(COUNTA(D258:E258)=0,"",TODAY())</f>
        <v/>
      </c>
      <c r="B258" s="58">
        <f>IF(A258="","",YEAR(A258))</f>
        <v/>
      </c>
      <c r="C258" s="58">
        <f>IF(A258="","",MONTH(A258))</f>
        <v/>
      </c>
      <c r="D258" s="59" t="n"/>
      <c r="E258" s="60" t="n"/>
      <c r="F258" s="59" t="n"/>
      <c r="G258" s="59" t="n"/>
      <c r="H258" s="59" t="n"/>
      <c r="I258" s="59" t="n"/>
    </row>
    <row r="259" hidden="1" ht="23" customHeight="1">
      <c r="A259" s="72">
        <f>IF(COUNTA(D259:E259)=0,"",TODAY())</f>
        <v/>
      </c>
      <c r="B259" s="58">
        <f>IF(A259="","",YEAR(A259))</f>
        <v/>
      </c>
      <c r="C259" s="58">
        <f>IF(A259="","",MONTH(A259))</f>
        <v/>
      </c>
      <c r="D259" s="59" t="n"/>
      <c r="E259" s="60" t="n"/>
      <c r="F259" s="59" t="n"/>
      <c r="G259" s="59" t="n"/>
      <c r="H259" s="59" t="n"/>
      <c r="I259" s="59" t="n"/>
    </row>
    <row r="260" hidden="1" ht="23" customHeight="1">
      <c r="A260" s="72">
        <f>IF(COUNTA(D260:E260)=0,"",TODAY())</f>
        <v/>
      </c>
      <c r="B260" s="58">
        <f>IF(A260="","",YEAR(A260))</f>
        <v/>
      </c>
      <c r="C260" s="58">
        <f>IF(A260="","",MONTH(A260))</f>
        <v/>
      </c>
      <c r="D260" s="59" t="n"/>
      <c r="E260" s="60" t="n"/>
      <c r="F260" s="59" t="n"/>
      <c r="G260" s="59" t="n"/>
      <c r="H260" s="59" t="n"/>
      <c r="I260" s="59" t="n"/>
    </row>
    <row r="261" hidden="1" ht="23" customHeight="1">
      <c r="A261" s="72">
        <f>IF(COUNTA(D261:E261)=0,"",TODAY())</f>
        <v/>
      </c>
      <c r="B261" s="58">
        <f>IF(A261="","",YEAR(A261))</f>
        <v/>
      </c>
      <c r="C261" s="58">
        <f>IF(A261="","",MONTH(A261))</f>
        <v/>
      </c>
      <c r="D261" s="59" t="n"/>
      <c r="E261" s="60" t="n"/>
      <c r="F261" s="59" t="n"/>
      <c r="G261" s="59" t="n"/>
      <c r="H261" s="59" t="n"/>
      <c r="I261" s="59" t="n"/>
    </row>
    <row r="262" hidden="1" ht="23" customHeight="1">
      <c r="A262" s="72">
        <f>IF(COUNTA(D262:E262)=0,"",TODAY())</f>
        <v/>
      </c>
      <c r="B262" s="58">
        <f>IF(A262="","",YEAR(A262))</f>
        <v/>
      </c>
      <c r="C262" s="58">
        <f>IF(A262="","",MONTH(A262))</f>
        <v/>
      </c>
      <c r="D262" s="59" t="n"/>
      <c r="E262" s="60" t="n"/>
      <c r="F262" s="59" t="n"/>
      <c r="G262" s="59" t="n"/>
      <c r="H262" s="59" t="n"/>
      <c r="I262" s="59" t="n"/>
    </row>
    <row r="263" hidden="1" ht="23" customHeight="1">
      <c r="A263" s="72">
        <f>IF(COUNTA(D263:E263)=0,"",TODAY())</f>
        <v/>
      </c>
      <c r="B263" s="58">
        <f>IF(A263="","",YEAR(A263))</f>
        <v/>
      </c>
      <c r="C263" s="58">
        <f>IF(A263="","",MONTH(A263))</f>
        <v/>
      </c>
      <c r="D263" s="59" t="n"/>
      <c r="E263" s="60" t="n"/>
      <c r="F263" s="59" t="n"/>
      <c r="G263" s="59" t="n"/>
      <c r="H263" s="59" t="n"/>
      <c r="I263" s="59" t="n"/>
    </row>
    <row r="264" hidden="1" ht="23" customHeight="1">
      <c r="A264" s="72">
        <f>IF(COUNTA(D264:E264)=0,"",TODAY())</f>
        <v/>
      </c>
      <c r="B264" s="58">
        <f>IF(A264="","",YEAR(A264))</f>
        <v/>
      </c>
      <c r="C264" s="58">
        <f>IF(A264="","",MONTH(A264))</f>
        <v/>
      </c>
      <c r="D264" s="59" t="n"/>
      <c r="E264" s="60" t="n"/>
      <c r="F264" s="59" t="n"/>
      <c r="G264" s="59" t="n"/>
      <c r="H264" s="59" t="n"/>
      <c r="I264" s="59" t="n"/>
    </row>
    <row r="265" hidden="1" ht="23" customHeight="1">
      <c r="A265" s="72">
        <f>IF(COUNTA(D265:E265)=0,"",TODAY())</f>
        <v/>
      </c>
      <c r="B265" s="58">
        <f>IF(A265="","",YEAR(A265))</f>
        <v/>
      </c>
      <c r="C265" s="58">
        <f>IF(A265="","",MONTH(A265))</f>
        <v/>
      </c>
      <c r="D265" s="59" t="n"/>
      <c r="E265" s="60" t="n"/>
      <c r="F265" s="59" t="n"/>
      <c r="G265" s="59" t="n"/>
      <c r="H265" s="59" t="n"/>
      <c r="I265" s="59" t="n"/>
    </row>
    <row r="266" hidden="1" ht="23" customHeight="1">
      <c r="A266" s="72">
        <f>IF(COUNTA(D266:E266)=0,"",TODAY())</f>
        <v/>
      </c>
      <c r="B266" s="58">
        <f>IF(A266="","",YEAR(A266))</f>
        <v/>
      </c>
      <c r="C266" s="58">
        <f>IF(A266="","",MONTH(A266))</f>
        <v/>
      </c>
      <c r="D266" s="59" t="n"/>
      <c r="E266" s="60" t="n"/>
      <c r="F266" s="59" t="n"/>
      <c r="G266" s="59" t="n"/>
      <c r="H266" s="59" t="n"/>
      <c r="I266" s="59" t="n"/>
    </row>
    <row r="267" hidden="1" ht="23" customHeight="1">
      <c r="A267" s="72">
        <f>IF(COUNTA(D267:E267)=0,"",TODAY())</f>
        <v/>
      </c>
      <c r="B267" s="58">
        <f>IF(A267="","",YEAR(A267))</f>
        <v/>
      </c>
      <c r="C267" s="58">
        <f>IF(A267="","",MONTH(A267))</f>
        <v/>
      </c>
      <c r="D267" s="59" t="n"/>
      <c r="E267" s="60" t="n"/>
      <c r="F267" s="59" t="n"/>
      <c r="G267" s="59" t="n"/>
      <c r="H267" s="59" t="n"/>
      <c r="I267" s="59" t="n"/>
    </row>
    <row r="268" hidden="1" ht="23" customHeight="1">
      <c r="A268" s="72">
        <f>IF(COUNTA(D268:E268)=0,"",TODAY())</f>
        <v/>
      </c>
      <c r="B268" s="58">
        <f>IF(A268="","",YEAR(A268))</f>
        <v/>
      </c>
      <c r="C268" s="58">
        <f>IF(A268="","",MONTH(A268))</f>
        <v/>
      </c>
      <c r="D268" s="59" t="n"/>
      <c r="E268" s="60" t="n"/>
      <c r="F268" s="59" t="n"/>
      <c r="G268" s="59" t="n"/>
      <c r="H268" s="59" t="n"/>
      <c r="I268" s="59" t="n"/>
    </row>
    <row r="269" hidden="1" ht="23" customHeight="1">
      <c r="A269" s="72">
        <f>IF(COUNTA(D269:E269)=0,"",TODAY())</f>
        <v/>
      </c>
      <c r="B269" s="58">
        <f>IF(A269="","",YEAR(A269))</f>
        <v/>
      </c>
      <c r="C269" s="58">
        <f>IF(A269="","",MONTH(A269))</f>
        <v/>
      </c>
      <c r="D269" s="59" t="n"/>
      <c r="E269" s="60" t="n"/>
      <c r="F269" s="59" t="n"/>
      <c r="G269" s="59" t="n"/>
      <c r="H269" s="59" t="n"/>
      <c r="I269" s="59" t="n"/>
    </row>
    <row r="270" hidden="1" ht="23" customHeight="1">
      <c r="A270" s="72">
        <f>IF(COUNTA(D270:E270)=0,"",TODAY())</f>
        <v/>
      </c>
      <c r="B270" s="58">
        <f>IF(A270="","",YEAR(A270))</f>
        <v/>
      </c>
      <c r="C270" s="58">
        <f>IF(A270="","",MONTH(A270))</f>
        <v/>
      </c>
      <c r="D270" s="59" t="n"/>
      <c r="E270" s="60" t="n"/>
      <c r="F270" s="59" t="n"/>
      <c r="G270" s="59" t="n"/>
      <c r="H270" s="59" t="n"/>
      <c r="I270" s="59" t="n"/>
    </row>
    <row r="271" hidden="1" ht="23" customHeight="1">
      <c r="A271" s="72">
        <f>IF(COUNTA(D271:E271)=0,"",TODAY())</f>
        <v/>
      </c>
      <c r="B271" s="58">
        <f>IF(A271="","",YEAR(A271))</f>
        <v/>
      </c>
      <c r="C271" s="58">
        <f>IF(A271="","",MONTH(A271))</f>
        <v/>
      </c>
      <c r="D271" s="59" t="n"/>
      <c r="E271" s="60" t="n"/>
      <c r="F271" s="59" t="n"/>
      <c r="G271" s="59" t="n"/>
      <c r="H271" s="59" t="n"/>
      <c r="I271" s="59" t="n"/>
    </row>
    <row r="272" hidden="1" ht="23" customHeight="1">
      <c r="A272" s="72">
        <f>IF(COUNTA(D272:E272)=0,"",TODAY())</f>
        <v/>
      </c>
      <c r="B272" s="58">
        <f>IF(A272="","",YEAR(A272))</f>
        <v/>
      </c>
      <c r="C272" s="58">
        <f>IF(A272="","",MONTH(A272))</f>
        <v/>
      </c>
      <c r="D272" s="59" t="n"/>
      <c r="E272" s="60" t="n"/>
      <c r="F272" s="59" t="n"/>
      <c r="G272" s="59" t="n"/>
      <c r="H272" s="59" t="n"/>
      <c r="I272" s="59" t="n"/>
    </row>
    <row r="273" hidden="1" ht="23" customHeight="1">
      <c r="A273" s="72">
        <f>IF(COUNTA(D273:E273)=0,"",TODAY())</f>
        <v/>
      </c>
      <c r="B273" s="58">
        <f>IF(A273="","",YEAR(A273))</f>
        <v/>
      </c>
      <c r="C273" s="58">
        <f>IF(A273="","",MONTH(A273))</f>
        <v/>
      </c>
      <c r="D273" s="59" t="n"/>
      <c r="E273" s="60" t="n"/>
      <c r="F273" s="59" t="n"/>
      <c r="G273" s="59" t="n"/>
      <c r="H273" s="59" t="n"/>
      <c r="I273" s="59" t="n"/>
    </row>
    <row r="274" hidden="1" ht="23" customHeight="1">
      <c r="A274" s="72">
        <f>IF(COUNTA(D274:E274)=0,"",TODAY())</f>
        <v/>
      </c>
      <c r="B274" s="58">
        <f>IF(A274="","",YEAR(A274))</f>
        <v/>
      </c>
      <c r="C274" s="58">
        <f>IF(A274="","",MONTH(A274))</f>
        <v/>
      </c>
      <c r="D274" s="59" t="n"/>
      <c r="E274" s="60" t="n"/>
      <c r="F274" s="59" t="n"/>
      <c r="G274" s="59" t="n"/>
      <c r="H274" s="59" t="n"/>
      <c r="I274" s="59" t="n"/>
    </row>
    <row r="275" hidden="1" ht="23" customHeight="1">
      <c r="A275" s="72">
        <f>IF(COUNTA(D275:E275)=0,"",TODAY())</f>
        <v/>
      </c>
      <c r="B275" s="58">
        <f>IF(A275="","",YEAR(A275))</f>
        <v/>
      </c>
      <c r="C275" s="58">
        <f>IF(A275="","",MONTH(A275))</f>
        <v/>
      </c>
      <c r="D275" s="59" t="n"/>
      <c r="E275" s="60" t="n"/>
      <c r="F275" s="59" t="n"/>
      <c r="G275" s="59" t="n"/>
      <c r="H275" s="59" t="n"/>
      <c r="I275" s="59" t="n"/>
    </row>
    <row r="276" hidden="1" ht="23" customHeight="1">
      <c r="A276" s="72">
        <f>IF(COUNTA(D276:E276)=0,"",TODAY())</f>
        <v/>
      </c>
      <c r="B276" s="58">
        <f>IF(A276="","",YEAR(A276))</f>
        <v/>
      </c>
      <c r="C276" s="58">
        <f>IF(A276="","",MONTH(A276))</f>
        <v/>
      </c>
      <c r="D276" s="59" t="n"/>
      <c r="E276" s="60" t="n"/>
      <c r="F276" s="59" t="n"/>
      <c r="G276" s="59" t="n"/>
      <c r="H276" s="59" t="n"/>
      <c r="I276" s="59" t="n"/>
    </row>
    <row r="277" hidden="1" ht="23" customHeight="1">
      <c r="A277" s="72">
        <f>IF(COUNTA(D277:E277)=0,"",TODAY())</f>
        <v/>
      </c>
      <c r="B277" s="58">
        <f>IF(A277="","",YEAR(A277))</f>
        <v/>
      </c>
      <c r="C277" s="58">
        <f>IF(A277="","",MONTH(A277))</f>
        <v/>
      </c>
      <c r="D277" s="59" t="n"/>
      <c r="E277" s="60" t="n"/>
      <c r="F277" s="59" t="n"/>
      <c r="G277" s="59" t="n"/>
      <c r="H277" s="59" t="n"/>
      <c r="I277" s="59" t="n"/>
    </row>
    <row r="278" hidden="1" ht="23" customHeight="1">
      <c r="A278" s="72">
        <f>IF(COUNTA(D278:E278)=0,"",TODAY())</f>
        <v/>
      </c>
      <c r="B278" s="58">
        <f>IF(A278="","",YEAR(A278))</f>
        <v/>
      </c>
      <c r="C278" s="58">
        <f>IF(A278="","",MONTH(A278))</f>
        <v/>
      </c>
      <c r="D278" s="59" t="n"/>
      <c r="E278" s="60" t="n"/>
      <c r="F278" s="59" t="n"/>
      <c r="G278" s="59" t="n"/>
      <c r="H278" s="59" t="n"/>
      <c r="I278" s="59" t="n"/>
    </row>
    <row r="279" hidden="1" ht="23" customHeight="1">
      <c r="A279" s="72">
        <f>IF(COUNTA(D279:E279)=0,"",TODAY())</f>
        <v/>
      </c>
      <c r="B279" s="58">
        <f>IF(A279="","",YEAR(A279))</f>
        <v/>
      </c>
      <c r="C279" s="58">
        <f>IF(A279="","",MONTH(A279))</f>
        <v/>
      </c>
      <c r="D279" s="59" t="n"/>
      <c r="E279" s="60" t="n"/>
      <c r="F279" s="59" t="n"/>
      <c r="G279" s="59" t="n"/>
      <c r="H279" s="59" t="n"/>
      <c r="I279" s="59" t="n"/>
    </row>
    <row r="280" hidden="1" ht="23" customHeight="1">
      <c r="A280" s="72">
        <f>IF(COUNTA(D280:E280)=0,"",TODAY())</f>
        <v/>
      </c>
      <c r="B280" s="58">
        <f>IF(A280="","",YEAR(A280))</f>
        <v/>
      </c>
      <c r="C280" s="58">
        <f>IF(A280="","",MONTH(A280))</f>
        <v/>
      </c>
      <c r="D280" s="59" t="n"/>
      <c r="E280" s="60" t="n"/>
      <c r="F280" s="59" t="n"/>
      <c r="G280" s="59" t="n"/>
      <c r="H280" s="59" t="n"/>
      <c r="I280" s="59" t="n"/>
    </row>
    <row r="281" hidden="1" ht="23" customHeight="1">
      <c r="A281" s="72">
        <f>IF(COUNTA(D281:E281)=0,"",TODAY())</f>
        <v/>
      </c>
      <c r="B281" s="58">
        <f>IF(A281="","",YEAR(A281))</f>
        <v/>
      </c>
      <c r="C281" s="58">
        <f>IF(A281="","",MONTH(A281))</f>
        <v/>
      </c>
      <c r="D281" s="59" t="n"/>
      <c r="E281" s="60" t="n"/>
      <c r="F281" s="59" t="n"/>
      <c r="G281" s="59" t="n"/>
      <c r="H281" s="59" t="n"/>
      <c r="I281" s="59" t="n"/>
    </row>
    <row r="282" hidden="1" ht="23" customHeight="1">
      <c r="A282" s="72">
        <f>IF(COUNTA(D282:E282)=0,"",TODAY())</f>
        <v/>
      </c>
      <c r="B282" s="58">
        <f>IF(A282="","",YEAR(A282))</f>
        <v/>
      </c>
      <c r="C282" s="58">
        <f>IF(A282="","",MONTH(A282))</f>
        <v/>
      </c>
      <c r="D282" s="59" t="n"/>
      <c r="E282" s="60" t="n"/>
      <c r="F282" s="59" t="n"/>
      <c r="G282" s="59" t="n"/>
      <c r="H282" s="59" t="n"/>
      <c r="I282" s="59" t="n"/>
    </row>
    <row r="283" hidden="1" ht="23" customHeight="1">
      <c r="A283" s="72">
        <f>IF(COUNTA(D283:E283)=0,"",TODAY())</f>
        <v/>
      </c>
      <c r="B283" s="58">
        <f>IF(A283="","",YEAR(A283))</f>
        <v/>
      </c>
      <c r="C283" s="58">
        <f>IF(A283="","",MONTH(A283))</f>
        <v/>
      </c>
      <c r="D283" s="59" t="n"/>
      <c r="E283" s="60" t="n"/>
      <c r="F283" s="59" t="n"/>
      <c r="G283" s="59" t="n"/>
      <c r="H283" s="59" t="n"/>
      <c r="I283" s="59" t="n"/>
    </row>
    <row r="284" hidden="1" ht="23" customHeight="1">
      <c r="A284" s="72">
        <f>IF(COUNTA(D284:E284)=0,"",TODAY())</f>
        <v/>
      </c>
      <c r="B284" s="58">
        <f>IF(A284="","",YEAR(A284))</f>
        <v/>
      </c>
      <c r="C284" s="58">
        <f>IF(A284="","",MONTH(A284))</f>
        <v/>
      </c>
      <c r="D284" s="59" t="n"/>
      <c r="E284" s="60" t="n"/>
      <c r="F284" s="59" t="n"/>
      <c r="G284" s="59" t="n"/>
      <c r="H284" s="59" t="n"/>
      <c r="I284" s="59" t="n"/>
    </row>
    <row r="285" hidden="1" ht="23" customHeight="1">
      <c r="A285" s="72">
        <f>IF(COUNTA(D285:E285)=0,"",TODAY())</f>
        <v/>
      </c>
      <c r="B285" s="58">
        <f>IF(A285="","",YEAR(A285))</f>
        <v/>
      </c>
      <c r="C285" s="58">
        <f>IF(A285="","",MONTH(A285))</f>
        <v/>
      </c>
      <c r="D285" s="59" t="n"/>
      <c r="E285" s="60" t="n"/>
      <c r="F285" s="59" t="n"/>
      <c r="G285" s="59" t="n"/>
      <c r="H285" s="59" t="n"/>
      <c r="I285" s="59" t="n"/>
    </row>
    <row r="286" hidden="1" ht="23" customHeight="1">
      <c r="A286" s="72">
        <f>IF(COUNTA(D286:E286)=0,"",TODAY())</f>
        <v/>
      </c>
      <c r="B286" s="58">
        <f>IF(A286="","",YEAR(A286))</f>
        <v/>
      </c>
      <c r="C286" s="58">
        <f>IF(A286="","",MONTH(A286))</f>
        <v/>
      </c>
      <c r="D286" s="59" t="n"/>
      <c r="E286" s="60" t="n"/>
      <c r="F286" s="59" t="n"/>
      <c r="G286" s="59" t="n"/>
      <c r="H286" s="59" t="n"/>
      <c r="I286" s="59" t="n"/>
    </row>
    <row r="287" hidden="1" ht="23" customHeight="1">
      <c r="A287" s="72">
        <f>IF(COUNTA(D287:E287)=0,"",TODAY())</f>
        <v/>
      </c>
      <c r="B287" s="58">
        <f>IF(A287="","",YEAR(A287))</f>
        <v/>
      </c>
      <c r="C287" s="58">
        <f>IF(A287="","",MONTH(A287))</f>
        <v/>
      </c>
      <c r="D287" s="59" t="n"/>
      <c r="E287" s="60" t="n"/>
      <c r="F287" s="59" t="n"/>
      <c r="G287" s="59" t="n"/>
      <c r="H287" s="59" t="n"/>
      <c r="I287" s="59" t="n"/>
    </row>
    <row r="288" hidden="1" ht="23" customHeight="1">
      <c r="A288" s="72">
        <f>IF(COUNTA(D288:E288)=0,"",TODAY())</f>
        <v/>
      </c>
      <c r="B288" s="58">
        <f>IF(A288="","",YEAR(A288))</f>
        <v/>
      </c>
      <c r="C288" s="58">
        <f>IF(A288="","",MONTH(A288))</f>
        <v/>
      </c>
      <c r="D288" s="59" t="n"/>
      <c r="E288" s="60" t="n"/>
      <c r="F288" s="59" t="n"/>
      <c r="G288" s="59" t="n"/>
      <c r="H288" s="59" t="n"/>
      <c r="I288" s="59" t="n"/>
    </row>
    <row r="289" hidden="1" ht="23" customHeight="1">
      <c r="A289" s="72">
        <f>IF(COUNTA(D289:E289)=0,"",TODAY())</f>
        <v/>
      </c>
      <c r="B289" s="58">
        <f>IF(A289="","",YEAR(A289))</f>
        <v/>
      </c>
      <c r="C289" s="58">
        <f>IF(A289="","",MONTH(A289))</f>
        <v/>
      </c>
      <c r="D289" s="59" t="n"/>
      <c r="E289" s="60" t="n"/>
      <c r="F289" s="59" t="n"/>
      <c r="G289" s="59" t="n"/>
      <c r="H289" s="59" t="n"/>
      <c r="I289" s="59" t="n"/>
    </row>
    <row r="290" hidden="1" ht="23" customHeight="1">
      <c r="A290" s="72">
        <f>IF(COUNTA(D290:E290)=0,"",TODAY())</f>
        <v/>
      </c>
      <c r="B290" s="58">
        <f>IF(A290="","",YEAR(A290))</f>
        <v/>
      </c>
      <c r="C290" s="58">
        <f>IF(A290="","",MONTH(A290))</f>
        <v/>
      </c>
      <c r="D290" s="59" t="n"/>
      <c r="E290" s="60" t="n"/>
      <c r="F290" s="59" t="n"/>
      <c r="G290" s="59" t="n"/>
      <c r="H290" s="59" t="n"/>
      <c r="I290" s="59" t="n"/>
    </row>
    <row r="291" hidden="1" ht="23" customHeight="1">
      <c r="A291" s="72">
        <f>IF(COUNTA(D291:E291)=0,"",TODAY())</f>
        <v/>
      </c>
      <c r="B291" s="58">
        <f>IF(A291="","",YEAR(A291))</f>
        <v/>
      </c>
      <c r="C291" s="58">
        <f>IF(A291="","",MONTH(A291))</f>
        <v/>
      </c>
      <c r="D291" s="59" t="n"/>
      <c r="E291" s="60" t="n"/>
      <c r="F291" s="59" t="n"/>
      <c r="G291" s="59" t="n"/>
      <c r="H291" s="59" t="n"/>
      <c r="I291" s="59" t="n"/>
    </row>
    <row r="292" hidden="1" ht="23" customHeight="1">
      <c r="A292" s="72">
        <f>IF(COUNTA(D292:E292)=0,"",TODAY())</f>
        <v/>
      </c>
      <c r="B292" s="58">
        <f>IF(A292="","",YEAR(A292))</f>
        <v/>
      </c>
      <c r="C292" s="58">
        <f>IF(A292="","",MONTH(A292))</f>
        <v/>
      </c>
      <c r="D292" s="59" t="n"/>
      <c r="E292" s="60" t="n"/>
      <c r="F292" s="59" t="n"/>
      <c r="G292" s="59" t="n"/>
      <c r="H292" s="59" t="n"/>
      <c r="I292" s="59" t="n"/>
    </row>
    <row r="293" hidden="1" ht="23" customHeight="1">
      <c r="A293" s="72">
        <f>IF(COUNTA(D293:E293)=0,"",TODAY())</f>
        <v/>
      </c>
      <c r="B293" s="58">
        <f>IF(A293="","",YEAR(A293))</f>
        <v/>
      </c>
      <c r="C293" s="58">
        <f>IF(A293="","",MONTH(A293))</f>
        <v/>
      </c>
      <c r="D293" s="59" t="n"/>
      <c r="E293" s="60" t="n"/>
      <c r="F293" s="59" t="n"/>
      <c r="G293" s="59" t="n"/>
      <c r="H293" s="59" t="n"/>
      <c r="I293" s="59" t="n"/>
    </row>
    <row r="294" hidden="1" ht="23" customHeight="1">
      <c r="A294" s="72">
        <f>IF(COUNTA(D294:E294)=0,"",TODAY())</f>
        <v/>
      </c>
      <c r="B294" s="58">
        <f>IF(A294="","",YEAR(A294))</f>
        <v/>
      </c>
      <c r="C294" s="58">
        <f>IF(A294="","",MONTH(A294))</f>
        <v/>
      </c>
      <c r="D294" s="59" t="n"/>
      <c r="E294" s="60" t="n"/>
      <c r="F294" s="59" t="n"/>
      <c r="G294" s="59" t="n"/>
      <c r="H294" s="59" t="n"/>
      <c r="I294" s="59" t="n"/>
    </row>
    <row r="295" hidden="1" ht="23" customHeight="1">
      <c r="A295" s="72">
        <f>IF(COUNTA(D295:E295)=0,"",TODAY())</f>
        <v/>
      </c>
      <c r="B295" s="58">
        <f>IF(A295="","",YEAR(A295))</f>
        <v/>
      </c>
      <c r="C295" s="58">
        <f>IF(A295="","",MONTH(A295))</f>
        <v/>
      </c>
      <c r="D295" s="59" t="n"/>
      <c r="E295" s="60" t="n"/>
      <c r="F295" s="59" t="n"/>
      <c r="G295" s="59" t="n"/>
      <c r="H295" s="59" t="n"/>
      <c r="I295" s="59" t="n"/>
    </row>
    <row r="296" hidden="1" ht="23" customHeight="1">
      <c r="A296" s="72">
        <f>IF(COUNTA(D296:E296)=0,"",TODAY())</f>
        <v/>
      </c>
      <c r="B296" s="58">
        <f>IF(A296="","",YEAR(A296))</f>
        <v/>
      </c>
      <c r="C296" s="58">
        <f>IF(A296="","",MONTH(A296))</f>
        <v/>
      </c>
      <c r="D296" s="59" t="n"/>
      <c r="E296" s="60" t="n"/>
      <c r="F296" s="59" t="n"/>
      <c r="G296" s="59" t="n"/>
      <c r="H296" s="59" t="n"/>
      <c r="I296" s="59" t="n"/>
    </row>
    <row r="297" hidden="1" ht="23" customHeight="1">
      <c r="A297" s="72">
        <f>IF(COUNTA(D297:E297)=0,"",TODAY())</f>
        <v/>
      </c>
      <c r="B297" s="58">
        <f>IF(A297="","",YEAR(A297))</f>
        <v/>
      </c>
      <c r="C297" s="58">
        <f>IF(A297="","",MONTH(A297))</f>
        <v/>
      </c>
      <c r="D297" s="59" t="n"/>
      <c r="E297" s="60" t="n"/>
      <c r="F297" s="59" t="n"/>
      <c r="G297" s="59" t="n"/>
      <c r="H297" s="59" t="n"/>
      <c r="I297" s="59" t="n"/>
    </row>
    <row r="298" hidden="1" ht="23" customHeight="1">
      <c r="A298" s="72">
        <f>IF(COUNTA(D298:E298)=0,"",TODAY())</f>
        <v/>
      </c>
      <c r="B298" s="58">
        <f>IF(A298="","",YEAR(A298))</f>
        <v/>
      </c>
      <c r="C298" s="58">
        <f>IF(A298="","",MONTH(A298))</f>
        <v/>
      </c>
      <c r="D298" s="59" t="n"/>
      <c r="E298" s="60" t="n"/>
      <c r="F298" s="59" t="n"/>
      <c r="G298" s="59" t="n"/>
      <c r="H298" s="59" t="n"/>
      <c r="I298" s="59" t="n"/>
    </row>
    <row r="299" hidden="1" ht="23" customHeight="1">
      <c r="A299" s="72">
        <f>IF(COUNTA(D299:E299)=0,"",TODAY())</f>
        <v/>
      </c>
      <c r="B299" s="58">
        <f>IF(A299="","",YEAR(A299))</f>
        <v/>
      </c>
      <c r="C299" s="58">
        <f>IF(A299="","",MONTH(A299))</f>
        <v/>
      </c>
      <c r="D299" s="59" t="n"/>
      <c r="E299" s="60" t="n"/>
      <c r="F299" s="59" t="n"/>
      <c r="G299" s="59" t="n"/>
      <c r="H299" s="59" t="n"/>
      <c r="I299" s="59" t="n"/>
    </row>
    <row r="300" hidden="1" ht="23" customHeight="1">
      <c r="A300" s="72">
        <f>IF(COUNTA(D300:E300)=0,"",TODAY())</f>
        <v/>
      </c>
      <c r="B300" s="58">
        <f>IF(A300="","",YEAR(A300))</f>
        <v/>
      </c>
      <c r="C300" s="58">
        <f>IF(A300="","",MONTH(A300))</f>
        <v/>
      </c>
      <c r="D300" s="59" t="n"/>
      <c r="E300" s="60" t="n"/>
      <c r="F300" s="59" t="n"/>
      <c r="G300" s="59" t="n"/>
      <c r="H300" s="59" t="n"/>
      <c r="I300" s="59" t="n"/>
    </row>
    <row r="301" hidden="1" ht="23" customHeight="1">
      <c r="A301" s="72">
        <f>IF(COUNTA(D301:E301)=0,"",TODAY())</f>
        <v/>
      </c>
      <c r="B301" s="58">
        <f>IF(A301="","",YEAR(A301))</f>
        <v/>
      </c>
      <c r="C301" s="58">
        <f>IF(A301="","",MONTH(A301))</f>
        <v/>
      </c>
      <c r="D301" s="59" t="n"/>
      <c r="E301" s="60" t="n"/>
      <c r="F301" s="59" t="n"/>
      <c r="G301" s="59" t="n"/>
      <c r="H301" s="59" t="n"/>
      <c r="I301" s="59" t="n"/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mergeCells count="1">
    <mergeCell ref="A1:I1"/>
  </mergeCells>
  <dataValidations count="2">
    <dataValidation sqref="D4:D301" showDropDown="0" showInputMessage="0" showErrorMessage="0" allowBlank="1" type="list">
      <formula1>=基础表!$K$4:$K$103</formula1>
    </dataValidation>
    <dataValidation sqref="F4:F301" showDropDown="0" showInputMessage="0" showErrorMessage="0" allowBlank="1" type="list">
      <formula1>=基础表!$M$4:$M$53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tabColor rgb="0092D050"/>
    <outlinePr summaryBelow="1" summaryRight="1"/>
    <pageSetUpPr/>
  </sheetPr>
  <dimension ref="A1:S30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8" customWidth="1" min="2" max="2"/>
    <col width="7" customWidth="1" min="3" max="3"/>
    <col width="12" customWidth="1" min="4" max="4"/>
    <col width="14" customWidth="1" min="5" max="5"/>
    <col width="12" customWidth="1" min="6" max="6"/>
    <col width="12" customWidth="1" min="7" max="7"/>
    <col width="10" customWidth="1" min="8" max="8"/>
    <col width="11" customWidth="1" min="9" max="9"/>
    <col width="12" customWidth="1" min="10" max="10"/>
    <col width="11" customWidth="1" min="11" max="11"/>
    <col width="12" customWidth="1" min="12" max="12"/>
    <col width="12" customWidth="1" min="13" max="13"/>
    <col width="11" customWidth="1" min="14" max="14"/>
    <col width="12" customWidth="1" min="15" max="15"/>
    <col width="14" customWidth="1" min="16" max="16"/>
    <col width="12" customWidth="1" min="17" max="17"/>
    <col width="12" customWidth="1" min="18" max="18"/>
    <col width="20" customWidth="1" min="19" max="19"/>
  </cols>
  <sheetData>
    <row r="1" ht="30" customHeight="1">
      <c r="A1" s="73" t="inlineStr">
        <is>
          <t>人员工资表</t>
        </is>
      </c>
    </row>
    <row r="2" ht="24" customHeight="1">
      <c r="A2" s="74" t="inlineStr">
        <is>
          <t>用于登记员工月度工资；公式列自动计算应发、实发和企业人工成本，启用后可并入经营支出。</t>
        </is>
      </c>
    </row>
    <row r="3" ht="28" customHeight="1">
      <c r="A3" s="75" t="inlineStr">
        <is>
          <t>发薪日期</t>
        </is>
      </c>
      <c r="B3" s="75" t="inlineStr">
        <is>
          <t>年份</t>
        </is>
      </c>
      <c r="C3" s="75" t="inlineStr">
        <is>
          <t>月份</t>
        </is>
      </c>
      <c r="D3" s="75" t="inlineStr">
        <is>
          <t>员工姓名</t>
        </is>
      </c>
      <c r="E3" s="75" t="inlineStr">
        <is>
          <t>部门/岗位</t>
        </is>
      </c>
      <c r="F3" s="75" t="inlineStr">
        <is>
          <t>基本工资</t>
        </is>
      </c>
      <c r="G3" s="75" t="inlineStr">
        <is>
          <t>绩效工资</t>
        </is>
      </c>
      <c r="H3" s="75" t="inlineStr">
        <is>
          <t>补贴</t>
        </is>
      </c>
      <c r="I3" s="75" t="inlineStr">
        <is>
          <t>社保个人</t>
        </is>
      </c>
      <c r="J3" s="75" t="inlineStr">
        <is>
          <t>公积金个人</t>
        </is>
      </c>
      <c r="K3" s="75" t="inlineStr">
        <is>
          <t>其他扣款</t>
        </is>
      </c>
      <c r="L3" s="75" t="inlineStr">
        <is>
          <t>应发工资</t>
        </is>
      </c>
      <c r="M3" s="75" t="inlineStr">
        <is>
          <t>实发工资</t>
        </is>
      </c>
      <c r="N3" s="75" t="inlineStr">
        <is>
          <t>社保公司</t>
        </is>
      </c>
      <c r="O3" s="75" t="inlineStr">
        <is>
          <t>公积金公司</t>
        </is>
      </c>
      <c r="P3" s="75" t="inlineStr">
        <is>
          <t>企业人工成本</t>
        </is>
      </c>
      <c r="Q3" s="75" t="inlineStr">
        <is>
          <t>是否计入支出</t>
        </is>
      </c>
      <c r="R3" s="75" t="inlineStr">
        <is>
          <t>支出类别</t>
        </is>
      </c>
      <c r="S3" s="75" t="inlineStr">
        <is>
          <t>备注</t>
        </is>
      </c>
    </row>
    <row r="4" ht="22" customHeight="1">
      <c r="A4" s="76" t="n"/>
      <c r="B4" s="77">
        <f>IF(A4="","",YEAR(A4))</f>
        <v/>
      </c>
      <c r="C4" s="77">
        <f>IF(A4="","",MONTH(A4))</f>
        <v/>
      </c>
      <c r="D4" s="78" t="n"/>
      <c r="E4" s="78" t="n"/>
      <c r="F4" s="79" t="n"/>
      <c r="G4" s="79" t="n"/>
      <c r="H4" s="79" t="n"/>
      <c r="I4" s="79" t="n"/>
      <c r="J4" s="79" t="n"/>
      <c r="K4" s="79" t="n"/>
      <c r="L4" s="80">
        <f>IF(COUNTA(F4:H4)=0,"",SUM(F4:H4))</f>
        <v/>
      </c>
      <c r="M4" s="80">
        <f>IF(L4="","",SUM(L4,PRODUCT(SUM(I4:K4),-1)))</f>
        <v/>
      </c>
      <c r="N4" s="79" t="n"/>
      <c r="O4" s="79" t="n"/>
      <c r="P4" s="80">
        <f>IF(L4="","",SUM(L4,N4:O4))</f>
        <v/>
      </c>
      <c r="Q4" s="81" t="inlineStr">
        <is>
          <t>否</t>
        </is>
      </c>
      <c r="R4" s="77">
        <f>IF(Q4&lt;&gt;"是","","人员工资")</f>
        <v/>
      </c>
      <c r="S4" s="78" t="n"/>
    </row>
    <row r="5" ht="22" customHeight="1">
      <c r="A5" s="76" t="n"/>
      <c r="B5" s="77">
        <f>IF(A5="","",YEAR(A5))</f>
        <v/>
      </c>
      <c r="C5" s="77">
        <f>IF(A5="","",MONTH(A5))</f>
        <v/>
      </c>
      <c r="D5" s="78" t="n"/>
      <c r="E5" s="78" t="n"/>
      <c r="F5" s="79" t="n"/>
      <c r="G5" s="79" t="n"/>
      <c r="H5" s="79" t="n"/>
      <c r="I5" s="79" t="n"/>
      <c r="J5" s="79" t="n"/>
      <c r="K5" s="79" t="n"/>
      <c r="L5" s="80">
        <f>IF(COUNTA(F5:H5)=0,"",SUM(F5:H5))</f>
        <v/>
      </c>
      <c r="M5" s="80">
        <f>IF(L5="","",SUM(L5,PRODUCT(SUM(I5:K5),-1)))</f>
        <v/>
      </c>
      <c r="N5" s="79" t="n"/>
      <c r="O5" s="79" t="n"/>
      <c r="P5" s="80">
        <f>IF(L5="","",SUM(L5,N5:O5))</f>
        <v/>
      </c>
      <c r="Q5" s="81" t="inlineStr">
        <is>
          <t>否</t>
        </is>
      </c>
      <c r="R5" s="77">
        <f>IF(Q5&lt;&gt;"是","","人员工资")</f>
        <v/>
      </c>
      <c r="S5" s="78" t="n"/>
    </row>
    <row r="6" ht="22" customHeight="1">
      <c r="A6" s="76" t="n"/>
      <c r="B6" s="77">
        <f>IF(A6="","",YEAR(A6))</f>
        <v/>
      </c>
      <c r="C6" s="77">
        <f>IF(A6="","",MONTH(A6))</f>
        <v/>
      </c>
      <c r="D6" s="78" t="n"/>
      <c r="E6" s="78" t="n"/>
      <c r="F6" s="79" t="n"/>
      <c r="G6" s="79" t="n"/>
      <c r="H6" s="79" t="n"/>
      <c r="I6" s="79" t="n"/>
      <c r="J6" s="79" t="n"/>
      <c r="K6" s="79" t="n"/>
      <c r="L6" s="80">
        <f>IF(COUNTA(F6:H6)=0,"",SUM(F6:H6))</f>
        <v/>
      </c>
      <c r="M6" s="80">
        <f>IF(L6="","",SUM(L6,PRODUCT(SUM(I6:K6),-1)))</f>
        <v/>
      </c>
      <c r="N6" s="79" t="n"/>
      <c r="O6" s="79" t="n"/>
      <c r="P6" s="80">
        <f>IF(L6="","",SUM(L6,N6:O6))</f>
        <v/>
      </c>
      <c r="Q6" s="81" t="inlineStr">
        <is>
          <t>否</t>
        </is>
      </c>
      <c r="R6" s="77">
        <f>IF(Q6&lt;&gt;"是","","人员工资")</f>
        <v/>
      </c>
      <c r="S6" s="78" t="n"/>
    </row>
    <row r="7" ht="22" customHeight="1">
      <c r="A7" s="76" t="n"/>
      <c r="B7" s="77">
        <f>IF(A7="","",YEAR(A7))</f>
        <v/>
      </c>
      <c r="C7" s="77">
        <f>IF(A7="","",MONTH(A7))</f>
        <v/>
      </c>
      <c r="D7" s="78" t="n"/>
      <c r="E7" s="78" t="n"/>
      <c r="F7" s="79" t="n"/>
      <c r="G7" s="79" t="n"/>
      <c r="H7" s="79" t="n"/>
      <c r="I7" s="79" t="n"/>
      <c r="J7" s="79" t="n"/>
      <c r="K7" s="79" t="n"/>
      <c r="L7" s="80">
        <f>IF(COUNTA(F7:H7)=0,"",SUM(F7:H7))</f>
        <v/>
      </c>
      <c r="M7" s="80">
        <f>IF(L7="","",SUM(L7,PRODUCT(SUM(I7:K7),-1)))</f>
        <v/>
      </c>
      <c r="N7" s="79" t="n"/>
      <c r="O7" s="79" t="n"/>
      <c r="P7" s="80">
        <f>IF(L7="","",SUM(L7,N7:O7))</f>
        <v/>
      </c>
      <c r="Q7" s="81" t="inlineStr">
        <is>
          <t>否</t>
        </is>
      </c>
      <c r="R7" s="77">
        <f>IF(Q7&lt;&gt;"是","","人员工资")</f>
        <v/>
      </c>
      <c r="S7" s="78" t="n"/>
    </row>
    <row r="8" ht="22" customHeight="1">
      <c r="A8" s="76" t="n"/>
      <c r="B8" s="77">
        <f>IF(A8="","",YEAR(A8))</f>
        <v/>
      </c>
      <c r="C8" s="77">
        <f>IF(A8="","",MONTH(A8))</f>
        <v/>
      </c>
      <c r="D8" s="78" t="n"/>
      <c r="E8" s="78" t="n"/>
      <c r="F8" s="79" t="n"/>
      <c r="G8" s="79" t="n"/>
      <c r="H8" s="79" t="n"/>
      <c r="I8" s="79" t="n"/>
      <c r="J8" s="79" t="n"/>
      <c r="K8" s="79" t="n"/>
      <c r="L8" s="80">
        <f>IF(COUNTA(F8:H8)=0,"",SUM(F8:H8))</f>
        <v/>
      </c>
      <c r="M8" s="80">
        <f>IF(L8="","",SUM(L8,PRODUCT(SUM(I8:K8),-1)))</f>
        <v/>
      </c>
      <c r="N8" s="79" t="n"/>
      <c r="O8" s="79" t="n"/>
      <c r="P8" s="80">
        <f>IF(L8="","",SUM(L8,N8:O8))</f>
        <v/>
      </c>
      <c r="Q8" s="81" t="inlineStr">
        <is>
          <t>否</t>
        </is>
      </c>
      <c r="R8" s="77">
        <f>IF(Q8&lt;&gt;"是","","人员工资")</f>
        <v/>
      </c>
      <c r="S8" s="78" t="n"/>
    </row>
    <row r="9" ht="22" customHeight="1">
      <c r="A9" s="76" t="n"/>
      <c r="B9" s="77">
        <f>IF(A9="","",YEAR(A9))</f>
        <v/>
      </c>
      <c r="C9" s="77">
        <f>IF(A9="","",MONTH(A9))</f>
        <v/>
      </c>
      <c r="D9" s="78" t="n"/>
      <c r="E9" s="78" t="n"/>
      <c r="F9" s="79" t="n"/>
      <c r="G9" s="79" t="n"/>
      <c r="H9" s="79" t="n"/>
      <c r="I9" s="79" t="n"/>
      <c r="J9" s="79" t="n"/>
      <c r="K9" s="79" t="n"/>
      <c r="L9" s="80">
        <f>IF(COUNTA(F9:H9)=0,"",SUM(F9:H9))</f>
        <v/>
      </c>
      <c r="M9" s="80">
        <f>IF(L9="","",SUM(L9,PRODUCT(SUM(I9:K9),-1)))</f>
        <v/>
      </c>
      <c r="N9" s="79" t="n"/>
      <c r="O9" s="79" t="n"/>
      <c r="P9" s="80">
        <f>IF(L9="","",SUM(L9,N9:O9))</f>
        <v/>
      </c>
      <c r="Q9" s="81" t="inlineStr">
        <is>
          <t>否</t>
        </is>
      </c>
      <c r="R9" s="77">
        <f>IF(Q9&lt;&gt;"是","","人员工资")</f>
        <v/>
      </c>
      <c r="S9" s="78" t="n"/>
    </row>
    <row r="10" ht="22" customHeight="1">
      <c r="A10" s="76" t="n"/>
      <c r="B10" s="77">
        <f>IF(A10="","",YEAR(A10))</f>
        <v/>
      </c>
      <c r="C10" s="77">
        <f>IF(A10="","",MONTH(A10))</f>
        <v/>
      </c>
      <c r="D10" s="78" t="n"/>
      <c r="E10" s="78" t="n"/>
      <c r="F10" s="79" t="n"/>
      <c r="G10" s="79" t="n"/>
      <c r="H10" s="79" t="n"/>
      <c r="I10" s="79" t="n"/>
      <c r="J10" s="79" t="n"/>
      <c r="K10" s="79" t="n"/>
      <c r="L10" s="80">
        <f>IF(COUNTA(F10:H10)=0,"",SUM(F10:H10))</f>
        <v/>
      </c>
      <c r="M10" s="80">
        <f>IF(L10="","",SUM(L10,PRODUCT(SUM(I10:K10),-1)))</f>
        <v/>
      </c>
      <c r="N10" s="79" t="n"/>
      <c r="O10" s="79" t="n"/>
      <c r="P10" s="80">
        <f>IF(L10="","",SUM(L10,N10:O10))</f>
        <v/>
      </c>
      <c r="Q10" s="81" t="inlineStr">
        <is>
          <t>否</t>
        </is>
      </c>
      <c r="R10" s="77">
        <f>IF(Q10&lt;&gt;"是","","人员工资")</f>
        <v/>
      </c>
      <c r="S10" s="78" t="n"/>
    </row>
    <row r="11" ht="22" customHeight="1">
      <c r="A11" s="76" t="n"/>
      <c r="B11" s="77">
        <f>IF(A11="","",YEAR(A11))</f>
        <v/>
      </c>
      <c r="C11" s="77">
        <f>IF(A11="","",MONTH(A11))</f>
        <v/>
      </c>
      <c r="D11" s="78" t="n"/>
      <c r="E11" s="78" t="n"/>
      <c r="F11" s="79" t="n"/>
      <c r="G11" s="79" t="n"/>
      <c r="H11" s="79" t="n"/>
      <c r="I11" s="79" t="n"/>
      <c r="J11" s="79" t="n"/>
      <c r="K11" s="79" t="n"/>
      <c r="L11" s="80">
        <f>IF(COUNTA(F11:H11)=0,"",SUM(F11:H11))</f>
        <v/>
      </c>
      <c r="M11" s="80">
        <f>IF(L11="","",SUM(L11,PRODUCT(SUM(I11:K11),-1)))</f>
        <v/>
      </c>
      <c r="N11" s="79" t="n"/>
      <c r="O11" s="79" t="n"/>
      <c r="P11" s="80">
        <f>IF(L11="","",SUM(L11,N11:O11))</f>
        <v/>
      </c>
      <c r="Q11" s="81" t="inlineStr">
        <is>
          <t>否</t>
        </is>
      </c>
      <c r="R11" s="77">
        <f>IF(Q11&lt;&gt;"是","","人员工资")</f>
        <v/>
      </c>
      <c r="S11" s="78" t="n"/>
    </row>
    <row r="12" ht="22" customHeight="1">
      <c r="A12" s="76" t="n"/>
      <c r="B12" s="77">
        <f>IF(A12="","",YEAR(A12))</f>
        <v/>
      </c>
      <c r="C12" s="77">
        <f>IF(A12="","",MONTH(A12))</f>
        <v/>
      </c>
      <c r="D12" s="78" t="n"/>
      <c r="E12" s="78" t="n"/>
      <c r="F12" s="79" t="n"/>
      <c r="G12" s="79" t="n"/>
      <c r="H12" s="79" t="n"/>
      <c r="I12" s="79" t="n"/>
      <c r="J12" s="79" t="n"/>
      <c r="K12" s="79" t="n"/>
      <c r="L12" s="80">
        <f>IF(COUNTA(F12:H12)=0,"",SUM(F12:H12))</f>
        <v/>
      </c>
      <c r="M12" s="80">
        <f>IF(L12="","",SUM(L12,PRODUCT(SUM(I12:K12),-1)))</f>
        <v/>
      </c>
      <c r="N12" s="79" t="n"/>
      <c r="O12" s="79" t="n"/>
      <c r="P12" s="80">
        <f>IF(L12="","",SUM(L12,N12:O12))</f>
        <v/>
      </c>
      <c r="Q12" s="81" t="inlineStr">
        <is>
          <t>否</t>
        </is>
      </c>
      <c r="R12" s="77">
        <f>IF(Q12&lt;&gt;"是","","人员工资")</f>
        <v/>
      </c>
      <c r="S12" s="78" t="n"/>
    </row>
    <row r="13" ht="22" customHeight="1">
      <c r="A13" s="76" t="n"/>
      <c r="B13" s="77">
        <f>IF(A13="","",YEAR(A13))</f>
        <v/>
      </c>
      <c r="C13" s="77">
        <f>IF(A13="","",MONTH(A13))</f>
        <v/>
      </c>
      <c r="D13" s="78" t="n"/>
      <c r="E13" s="78" t="n"/>
      <c r="F13" s="79" t="n"/>
      <c r="G13" s="79" t="n"/>
      <c r="H13" s="79" t="n"/>
      <c r="I13" s="79" t="n"/>
      <c r="J13" s="79" t="n"/>
      <c r="K13" s="79" t="n"/>
      <c r="L13" s="80">
        <f>IF(COUNTA(F13:H13)=0,"",SUM(F13:H13))</f>
        <v/>
      </c>
      <c r="M13" s="80">
        <f>IF(L13="","",SUM(L13,PRODUCT(SUM(I13:K13),-1)))</f>
        <v/>
      </c>
      <c r="N13" s="79" t="n"/>
      <c r="O13" s="79" t="n"/>
      <c r="P13" s="80">
        <f>IF(L13="","",SUM(L13,N13:O13))</f>
        <v/>
      </c>
      <c r="Q13" s="81" t="inlineStr">
        <is>
          <t>否</t>
        </is>
      </c>
      <c r="R13" s="77">
        <f>IF(Q13&lt;&gt;"是","","人员工资")</f>
        <v/>
      </c>
      <c r="S13" s="78" t="n"/>
    </row>
    <row r="14" ht="22" customHeight="1">
      <c r="A14" s="76" t="n"/>
      <c r="B14" s="77">
        <f>IF(A14="","",YEAR(A14))</f>
        <v/>
      </c>
      <c r="C14" s="77">
        <f>IF(A14="","",MONTH(A14))</f>
        <v/>
      </c>
      <c r="D14" s="78" t="n"/>
      <c r="E14" s="78" t="n"/>
      <c r="F14" s="79" t="n"/>
      <c r="G14" s="79" t="n"/>
      <c r="H14" s="79" t="n"/>
      <c r="I14" s="79" t="n"/>
      <c r="J14" s="79" t="n"/>
      <c r="K14" s="79" t="n"/>
      <c r="L14" s="80">
        <f>IF(COUNTA(F14:H14)=0,"",SUM(F14:H14))</f>
        <v/>
      </c>
      <c r="M14" s="80">
        <f>IF(L14="","",SUM(L14,PRODUCT(SUM(I14:K14),-1)))</f>
        <v/>
      </c>
      <c r="N14" s="79" t="n"/>
      <c r="O14" s="79" t="n"/>
      <c r="P14" s="80">
        <f>IF(L14="","",SUM(L14,N14:O14))</f>
        <v/>
      </c>
      <c r="Q14" s="81" t="inlineStr">
        <is>
          <t>否</t>
        </is>
      </c>
      <c r="R14" s="77">
        <f>IF(Q14&lt;&gt;"是","","人员工资")</f>
        <v/>
      </c>
      <c r="S14" s="78" t="n"/>
    </row>
    <row r="15" ht="22" customHeight="1">
      <c r="A15" s="76" t="n"/>
      <c r="B15" s="77">
        <f>IF(A15="","",YEAR(A15))</f>
        <v/>
      </c>
      <c r="C15" s="77">
        <f>IF(A15="","",MONTH(A15))</f>
        <v/>
      </c>
      <c r="D15" s="78" t="n"/>
      <c r="E15" s="78" t="n"/>
      <c r="F15" s="79" t="n"/>
      <c r="G15" s="79" t="n"/>
      <c r="H15" s="79" t="n"/>
      <c r="I15" s="79" t="n"/>
      <c r="J15" s="79" t="n"/>
      <c r="K15" s="79" t="n"/>
      <c r="L15" s="80">
        <f>IF(COUNTA(F15:H15)=0,"",SUM(F15:H15))</f>
        <v/>
      </c>
      <c r="M15" s="80">
        <f>IF(L15="","",SUM(L15,PRODUCT(SUM(I15:K15),-1)))</f>
        <v/>
      </c>
      <c r="N15" s="79" t="n"/>
      <c r="O15" s="79" t="n"/>
      <c r="P15" s="80">
        <f>IF(L15="","",SUM(L15,N15:O15))</f>
        <v/>
      </c>
      <c r="Q15" s="81" t="inlineStr">
        <is>
          <t>否</t>
        </is>
      </c>
      <c r="R15" s="77">
        <f>IF(Q15&lt;&gt;"是","","人员工资")</f>
        <v/>
      </c>
      <c r="S15" s="78" t="n"/>
    </row>
    <row r="16" ht="22" customHeight="1">
      <c r="A16" s="76" t="n"/>
      <c r="B16" s="77">
        <f>IF(A16="","",YEAR(A16))</f>
        <v/>
      </c>
      <c r="C16" s="77">
        <f>IF(A16="","",MONTH(A16))</f>
        <v/>
      </c>
      <c r="D16" s="78" t="n"/>
      <c r="E16" s="78" t="n"/>
      <c r="F16" s="79" t="n"/>
      <c r="G16" s="79" t="n"/>
      <c r="H16" s="79" t="n"/>
      <c r="I16" s="79" t="n"/>
      <c r="J16" s="79" t="n"/>
      <c r="K16" s="79" t="n"/>
      <c r="L16" s="80">
        <f>IF(COUNTA(F16:H16)=0,"",SUM(F16:H16))</f>
        <v/>
      </c>
      <c r="M16" s="80">
        <f>IF(L16="","",SUM(L16,PRODUCT(SUM(I16:K16),-1)))</f>
        <v/>
      </c>
      <c r="N16" s="79" t="n"/>
      <c r="O16" s="79" t="n"/>
      <c r="P16" s="80">
        <f>IF(L16="","",SUM(L16,N16:O16))</f>
        <v/>
      </c>
      <c r="Q16" s="81" t="n"/>
      <c r="R16" s="77">
        <f>IF(Q16&lt;&gt;"是","","人员工资")</f>
        <v/>
      </c>
      <c r="S16" s="78" t="n"/>
    </row>
    <row r="17" ht="22" customHeight="1">
      <c r="A17" s="76" t="n"/>
      <c r="B17" s="77">
        <f>IF(A17="","",YEAR(A17))</f>
        <v/>
      </c>
      <c r="C17" s="77">
        <f>IF(A17="","",MONTH(A17))</f>
        <v/>
      </c>
      <c r="D17" s="78" t="n"/>
      <c r="E17" s="78" t="n"/>
      <c r="F17" s="79" t="n"/>
      <c r="G17" s="79" t="n"/>
      <c r="H17" s="79" t="n"/>
      <c r="I17" s="79" t="n"/>
      <c r="J17" s="79" t="n"/>
      <c r="K17" s="79" t="n"/>
      <c r="L17" s="80">
        <f>IF(COUNTA(F17:H17)=0,"",SUM(F17:H17))</f>
        <v/>
      </c>
      <c r="M17" s="80">
        <f>IF(L17="","",SUM(L17,PRODUCT(SUM(I17:K17),-1)))</f>
        <v/>
      </c>
      <c r="N17" s="79" t="n"/>
      <c r="O17" s="79" t="n"/>
      <c r="P17" s="80">
        <f>IF(L17="","",SUM(L17,N17:O17))</f>
        <v/>
      </c>
      <c r="Q17" s="81" t="n"/>
      <c r="R17" s="77">
        <f>IF(Q17&lt;&gt;"是","","人员工资")</f>
        <v/>
      </c>
      <c r="S17" s="78" t="n"/>
    </row>
    <row r="18" ht="22" customHeight="1">
      <c r="A18" s="76" t="n"/>
      <c r="B18" s="77">
        <f>IF(A18="","",YEAR(A18))</f>
        <v/>
      </c>
      <c r="C18" s="77">
        <f>IF(A18="","",MONTH(A18))</f>
        <v/>
      </c>
      <c r="D18" s="78" t="n"/>
      <c r="E18" s="78" t="n"/>
      <c r="F18" s="79" t="n"/>
      <c r="G18" s="79" t="n"/>
      <c r="H18" s="79" t="n"/>
      <c r="I18" s="79" t="n"/>
      <c r="J18" s="79" t="n"/>
      <c r="K18" s="79" t="n"/>
      <c r="L18" s="80">
        <f>IF(COUNTA(F18:H18)=0,"",SUM(F18:H18))</f>
        <v/>
      </c>
      <c r="M18" s="80">
        <f>IF(L18="","",SUM(L18,PRODUCT(SUM(I18:K18),-1)))</f>
        <v/>
      </c>
      <c r="N18" s="79" t="n"/>
      <c r="O18" s="79" t="n"/>
      <c r="P18" s="80">
        <f>IF(L18="","",SUM(L18,N18:O18))</f>
        <v/>
      </c>
      <c r="Q18" s="81" t="n"/>
      <c r="R18" s="77">
        <f>IF(Q18&lt;&gt;"是","","人员工资")</f>
        <v/>
      </c>
      <c r="S18" s="78" t="n"/>
    </row>
    <row r="19" ht="22" customHeight="1">
      <c r="A19" s="76" t="n"/>
      <c r="B19" s="77">
        <f>IF(A19="","",YEAR(A19))</f>
        <v/>
      </c>
      <c r="C19" s="77">
        <f>IF(A19="","",MONTH(A19))</f>
        <v/>
      </c>
      <c r="D19" s="78" t="n"/>
      <c r="E19" s="78" t="n"/>
      <c r="F19" s="79" t="n"/>
      <c r="G19" s="79" t="n"/>
      <c r="H19" s="79" t="n"/>
      <c r="I19" s="79" t="n"/>
      <c r="J19" s="79" t="n"/>
      <c r="K19" s="79" t="n"/>
      <c r="L19" s="80">
        <f>IF(COUNTA(F19:H19)=0,"",SUM(F19:H19))</f>
        <v/>
      </c>
      <c r="M19" s="80">
        <f>IF(L19="","",SUM(L19,PRODUCT(SUM(I19:K19),-1)))</f>
        <v/>
      </c>
      <c r="N19" s="79" t="n"/>
      <c r="O19" s="79" t="n"/>
      <c r="P19" s="80">
        <f>IF(L19="","",SUM(L19,N19:O19))</f>
        <v/>
      </c>
      <c r="Q19" s="81" t="n"/>
      <c r="R19" s="77">
        <f>IF(Q19&lt;&gt;"是","","人员工资")</f>
        <v/>
      </c>
      <c r="S19" s="78" t="n"/>
    </row>
    <row r="20" ht="22" customHeight="1">
      <c r="A20" s="76" t="n"/>
      <c r="B20" s="77">
        <f>IF(A20="","",YEAR(A20))</f>
        <v/>
      </c>
      <c r="C20" s="77">
        <f>IF(A20="","",MONTH(A20))</f>
        <v/>
      </c>
      <c r="D20" s="78" t="n"/>
      <c r="E20" s="78" t="n"/>
      <c r="F20" s="79" t="n"/>
      <c r="G20" s="79" t="n"/>
      <c r="H20" s="79" t="n"/>
      <c r="I20" s="79" t="n"/>
      <c r="J20" s="79" t="n"/>
      <c r="K20" s="79" t="n"/>
      <c r="L20" s="80">
        <f>IF(COUNTA(F20:H20)=0,"",SUM(F20:H20))</f>
        <v/>
      </c>
      <c r="M20" s="80">
        <f>IF(L20="","",SUM(L20,PRODUCT(SUM(I20:K20),-1)))</f>
        <v/>
      </c>
      <c r="N20" s="79" t="n"/>
      <c r="O20" s="79" t="n"/>
      <c r="P20" s="80">
        <f>IF(L20="","",SUM(L20,N20:O20))</f>
        <v/>
      </c>
      <c r="Q20" s="81" t="n"/>
      <c r="R20" s="77">
        <f>IF(Q20&lt;&gt;"是","","人员工资")</f>
        <v/>
      </c>
      <c r="S20" s="78" t="n"/>
    </row>
    <row r="21" ht="22" customHeight="1">
      <c r="A21" s="76" t="n"/>
      <c r="B21" s="77">
        <f>IF(A21="","",YEAR(A21))</f>
        <v/>
      </c>
      <c r="C21" s="77">
        <f>IF(A21="","",MONTH(A21))</f>
        <v/>
      </c>
      <c r="D21" s="78" t="n"/>
      <c r="E21" s="78" t="n"/>
      <c r="F21" s="79" t="n"/>
      <c r="G21" s="79" t="n"/>
      <c r="H21" s="79" t="n"/>
      <c r="I21" s="79" t="n"/>
      <c r="J21" s="79" t="n"/>
      <c r="K21" s="79" t="n"/>
      <c r="L21" s="80">
        <f>IF(COUNTA(F21:H21)=0,"",SUM(F21:H21))</f>
        <v/>
      </c>
      <c r="M21" s="80">
        <f>IF(L21="","",SUM(L21,PRODUCT(SUM(I21:K21),-1)))</f>
        <v/>
      </c>
      <c r="N21" s="79" t="n"/>
      <c r="O21" s="79" t="n"/>
      <c r="P21" s="80">
        <f>IF(L21="","",SUM(L21,N21:O21))</f>
        <v/>
      </c>
      <c r="Q21" s="81" t="n"/>
      <c r="R21" s="77">
        <f>IF(Q21&lt;&gt;"是","","人员工资")</f>
        <v/>
      </c>
      <c r="S21" s="78" t="n"/>
    </row>
    <row r="22" ht="22" customHeight="1">
      <c r="A22" s="76" t="n"/>
      <c r="B22" s="77">
        <f>IF(A22="","",YEAR(A22))</f>
        <v/>
      </c>
      <c r="C22" s="77">
        <f>IF(A22="","",MONTH(A22))</f>
        <v/>
      </c>
      <c r="D22" s="78" t="n"/>
      <c r="E22" s="78" t="n"/>
      <c r="F22" s="79" t="n"/>
      <c r="G22" s="79" t="n"/>
      <c r="H22" s="79" t="n"/>
      <c r="I22" s="79" t="n"/>
      <c r="J22" s="79" t="n"/>
      <c r="K22" s="79" t="n"/>
      <c r="L22" s="80">
        <f>IF(COUNTA(F22:H22)=0,"",SUM(F22:H22))</f>
        <v/>
      </c>
      <c r="M22" s="80">
        <f>IF(L22="","",SUM(L22,PRODUCT(SUM(I22:K22),-1)))</f>
        <v/>
      </c>
      <c r="N22" s="79" t="n"/>
      <c r="O22" s="79" t="n"/>
      <c r="P22" s="80">
        <f>IF(L22="","",SUM(L22,N22:O22))</f>
        <v/>
      </c>
      <c r="Q22" s="81" t="n"/>
      <c r="R22" s="77">
        <f>IF(Q22&lt;&gt;"是","","人员工资")</f>
        <v/>
      </c>
      <c r="S22" s="78" t="n"/>
    </row>
    <row r="23" ht="22" customHeight="1">
      <c r="A23" s="76" t="n"/>
      <c r="B23" s="77">
        <f>IF(A23="","",YEAR(A23))</f>
        <v/>
      </c>
      <c r="C23" s="77">
        <f>IF(A23="","",MONTH(A23))</f>
        <v/>
      </c>
      <c r="D23" s="78" t="n"/>
      <c r="E23" s="78" t="n"/>
      <c r="F23" s="79" t="n"/>
      <c r="G23" s="79" t="n"/>
      <c r="H23" s="79" t="n"/>
      <c r="I23" s="79" t="n"/>
      <c r="J23" s="79" t="n"/>
      <c r="K23" s="79" t="n"/>
      <c r="L23" s="80">
        <f>IF(COUNTA(F23:H23)=0,"",SUM(F23:H23))</f>
        <v/>
      </c>
      <c r="M23" s="80">
        <f>IF(L23="","",SUM(L23,PRODUCT(SUM(I23:K23),-1)))</f>
        <v/>
      </c>
      <c r="N23" s="79" t="n"/>
      <c r="O23" s="79" t="n"/>
      <c r="P23" s="80">
        <f>IF(L23="","",SUM(L23,N23:O23))</f>
        <v/>
      </c>
      <c r="Q23" s="81" t="n"/>
      <c r="R23" s="77">
        <f>IF(Q23&lt;&gt;"是","","人员工资")</f>
        <v/>
      </c>
      <c r="S23" s="78" t="n"/>
    </row>
    <row r="24" ht="22" customHeight="1">
      <c r="A24" s="76" t="n"/>
      <c r="B24" s="77">
        <f>IF(A24="","",YEAR(A24))</f>
        <v/>
      </c>
      <c r="C24" s="77">
        <f>IF(A24="","",MONTH(A24))</f>
        <v/>
      </c>
      <c r="D24" s="78" t="n"/>
      <c r="E24" s="78" t="n"/>
      <c r="F24" s="79" t="n"/>
      <c r="G24" s="79" t="n"/>
      <c r="H24" s="79" t="n"/>
      <c r="I24" s="79" t="n"/>
      <c r="J24" s="79" t="n"/>
      <c r="K24" s="79" t="n"/>
      <c r="L24" s="80">
        <f>IF(COUNTA(F24:H24)=0,"",SUM(F24:H24))</f>
        <v/>
      </c>
      <c r="M24" s="80">
        <f>IF(L24="","",SUM(L24,PRODUCT(SUM(I24:K24),-1)))</f>
        <v/>
      </c>
      <c r="N24" s="79" t="n"/>
      <c r="O24" s="79" t="n"/>
      <c r="P24" s="80">
        <f>IF(L24="","",SUM(L24,N24:O24))</f>
        <v/>
      </c>
      <c r="Q24" s="81" t="n"/>
      <c r="R24" s="77">
        <f>IF(Q24&lt;&gt;"是","","人员工资")</f>
        <v/>
      </c>
      <c r="S24" s="78" t="n"/>
    </row>
    <row r="25" ht="22" customHeight="1">
      <c r="A25" s="76" t="n"/>
      <c r="B25" s="77">
        <f>IF(A25="","",YEAR(A25))</f>
        <v/>
      </c>
      <c r="C25" s="77">
        <f>IF(A25="","",MONTH(A25))</f>
        <v/>
      </c>
      <c r="D25" s="78" t="n"/>
      <c r="E25" s="78" t="n"/>
      <c r="F25" s="79" t="n"/>
      <c r="G25" s="79" t="n"/>
      <c r="H25" s="79" t="n"/>
      <c r="I25" s="79" t="n"/>
      <c r="J25" s="79" t="n"/>
      <c r="K25" s="79" t="n"/>
      <c r="L25" s="80">
        <f>IF(COUNTA(F25:H25)=0,"",SUM(F25:H25))</f>
        <v/>
      </c>
      <c r="M25" s="80">
        <f>IF(L25="","",SUM(L25,PRODUCT(SUM(I25:K25),-1)))</f>
        <v/>
      </c>
      <c r="N25" s="79" t="n"/>
      <c r="O25" s="79" t="n"/>
      <c r="P25" s="80">
        <f>IF(L25="","",SUM(L25,N25:O25))</f>
        <v/>
      </c>
      <c r="Q25" s="81" t="n"/>
      <c r="R25" s="77">
        <f>IF(Q25&lt;&gt;"是","","人员工资")</f>
        <v/>
      </c>
      <c r="S25" s="78" t="n"/>
    </row>
    <row r="26" ht="22" customHeight="1">
      <c r="A26" s="76" t="n"/>
      <c r="B26" s="77">
        <f>IF(A26="","",YEAR(A26))</f>
        <v/>
      </c>
      <c r="C26" s="77">
        <f>IF(A26="","",MONTH(A26))</f>
        <v/>
      </c>
      <c r="D26" s="78" t="n"/>
      <c r="E26" s="78" t="n"/>
      <c r="F26" s="79" t="n"/>
      <c r="G26" s="79" t="n"/>
      <c r="H26" s="79" t="n"/>
      <c r="I26" s="79" t="n"/>
      <c r="J26" s="79" t="n"/>
      <c r="K26" s="79" t="n"/>
      <c r="L26" s="80">
        <f>IF(COUNTA(F26:H26)=0,"",SUM(F26:H26))</f>
        <v/>
      </c>
      <c r="M26" s="80">
        <f>IF(L26="","",SUM(L26,PRODUCT(SUM(I26:K26),-1)))</f>
        <v/>
      </c>
      <c r="N26" s="79" t="n"/>
      <c r="O26" s="79" t="n"/>
      <c r="P26" s="80">
        <f>IF(L26="","",SUM(L26,N26:O26))</f>
        <v/>
      </c>
      <c r="Q26" s="81" t="n"/>
      <c r="R26" s="77">
        <f>IF(Q26&lt;&gt;"是","","人员工资")</f>
        <v/>
      </c>
      <c r="S26" s="78" t="n"/>
    </row>
    <row r="27" ht="22" customHeight="1">
      <c r="A27" s="76" t="n"/>
      <c r="B27" s="77">
        <f>IF(A27="","",YEAR(A27))</f>
        <v/>
      </c>
      <c r="C27" s="77">
        <f>IF(A27="","",MONTH(A27))</f>
        <v/>
      </c>
      <c r="D27" s="78" t="n"/>
      <c r="E27" s="78" t="n"/>
      <c r="F27" s="79" t="n"/>
      <c r="G27" s="79" t="n"/>
      <c r="H27" s="79" t="n"/>
      <c r="I27" s="79" t="n"/>
      <c r="J27" s="79" t="n"/>
      <c r="K27" s="79" t="n"/>
      <c r="L27" s="80">
        <f>IF(COUNTA(F27:H27)=0,"",SUM(F27:H27))</f>
        <v/>
      </c>
      <c r="M27" s="80">
        <f>IF(L27="","",SUM(L27,PRODUCT(SUM(I27:K27),-1)))</f>
        <v/>
      </c>
      <c r="N27" s="79" t="n"/>
      <c r="O27" s="79" t="n"/>
      <c r="P27" s="80">
        <f>IF(L27="","",SUM(L27,N27:O27))</f>
        <v/>
      </c>
      <c r="Q27" s="81" t="n"/>
      <c r="R27" s="77">
        <f>IF(Q27&lt;&gt;"是","","人员工资")</f>
        <v/>
      </c>
      <c r="S27" s="78" t="n"/>
    </row>
    <row r="28" ht="22" customHeight="1">
      <c r="A28" s="76" t="n"/>
      <c r="B28" s="77">
        <f>IF(A28="","",YEAR(A28))</f>
        <v/>
      </c>
      <c r="C28" s="77">
        <f>IF(A28="","",MONTH(A28))</f>
        <v/>
      </c>
      <c r="D28" s="78" t="n"/>
      <c r="E28" s="78" t="n"/>
      <c r="F28" s="79" t="n"/>
      <c r="G28" s="79" t="n"/>
      <c r="H28" s="79" t="n"/>
      <c r="I28" s="79" t="n"/>
      <c r="J28" s="79" t="n"/>
      <c r="K28" s="79" t="n"/>
      <c r="L28" s="80">
        <f>IF(COUNTA(F28:H28)=0,"",SUM(F28:H28))</f>
        <v/>
      </c>
      <c r="M28" s="80">
        <f>IF(L28="","",SUM(L28,PRODUCT(SUM(I28:K28),-1)))</f>
        <v/>
      </c>
      <c r="N28" s="79" t="n"/>
      <c r="O28" s="79" t="n"/>
      <c r="P28" s="80">
        <f>IF(L28="","",SUM(L28,N28:O28))</f>
        <v/>
      </c>
      <c r="Q28" s="81" t="n"/>
      <c r="R28" s="77">
        <f>IF(Q28&lt;&gt;"是","","人员工资")</f>
        <v/>
      </c>
      <c r="S28" s="78" t="n"/>
    </row>
    <row r="29" ht="22" customHeight="1">
      <c r="A29" s="76" t="n"/>
      <c r="B29" s="77">
        <f>IF(A29="","",YEAR(A29))</f>
        <v/>
      </c>
      <c r="C29" s="77">
        <f>IF(A29="","",MONTH(A29))</f>
        <v/>
      </c>
      <c r="D29" s="78" t="n"/>
      <c r="E29" s="78" t="n"/>
      <c r="F29" s="79" t="n"/>
      <c r="G29" s="79" t="n"/>
      <c r="H29" s="79" t="n"/>
      <c r="I29" s="79" t="n"/>
      <c r="J29" s="79" t="n"/>
      <c r="K29" s="79" t="n"/>
      <c r="L29" s="80">
        <f>IF(COUNTA(F29:H29)=0,"",SUM(F29:H29))</f>
        <v/>
      </c>
      <c r="M29" s="80">
        <f>IF(L29="","",SUM(L29,PRODUCT(SUM(I29:K29),-1)))</f>
        <v/>
      </c>
      <c r="N29" s="79" t="n"/>
      <c r="O29" s="79" t="n"/>
      <c r="P29" s="80">
        <f>IF(L29="","",SUM(L29,N29:O29))</f>
        <v/>
      </c>
      <c r="Q29" s="81" t="n"/>
      <c r="R29" s="77">
        <f>IF(Q29&lt;&gt;"是","","人员工资")</f>
        <v/>
      </c>
      <c r="S29" s="78" t="n"/>
    </row>
    <row r="30" ht="22" customHeight="1">
      <c r="A30" s="76" t="n"/>
      <c r="B30" s="77">
        <f>IF(A30="","",YEAR(A30))</f>
        <v/>
      </c>
      <c r="C30" s="77">
        <f>IF(A30="","",MONTH(A30))</f>
        <v/>
      </c>
      <c r="D30" s="78" t="n"/>
      <c r="E30" s="78" t="n"/>
      <c r="F30" s="79" t="n"/>
      <c r="G30" s="79" t="n"/>
      <c r="H30" s="79" t="n"/>
      <c r="I30" s="79" t="n"/>
      <c r="J30" s="79" t="n"/>
      <c r="K30" s="79" t="n"/>
      <c r="L30" s="80">
        <f>IF(COUNTA(F30:H30)=0,"",SUM(F30:H30))</f>
        <v/>
      </c>
      <c r="M30" s="80">
        <f>IF(L30="","",SUM(L30,PRODUCT(SUM(I30:K30),-1)))</f>
        <v/>
      </c>
      <c r="N30" s="79" t="n"/>
      <c r="O30" s="79" t="n"/>
      <c r="P30" s="80">
        <f>IF(L30="","",SUM(L30,N30:O30))</f>
        <v/>
      </c>
      <c r="Q30" s="81" t="n"/>
      <c r="R30" s="77">
        <f>IF(Q30&lt;&gt;"是","","人员工资")</f>
        <v/>
      </c>
      <c r="S30" s="78" t="n"/>
    </row>
    <row r="31" ht="22" customHeight="1">
      <c r="A31" s="76" t="n"/>
      <c r="B31" s="77">
        <f>IF(A31="","",YEAR(A31))</f>
        <v/>
      </c>
      <c r="C31" s="77">
        <f>IF(A31="","",MONTH(A31))</f>
        <v/>
      </c>
      <c r="D31" s="78" t="n"/>
      <c r="E31" s="78" t="n"/>
      <c r="F31" s="79" t="n"/>
      <c r="G31" s="79" t="n"/>
      <c r="H31" s="79" t="n"/>
      <c r="I31" s="79" t="n"/>
      <c r="J31" s="79" t="n"/>
      <c r="K31" s="79" t="n"/>
      <c r="L31" s="80">
        <f>IF(COUNTA(F31:H31)=0,"",SUM(F31:H31))</f>
        <v/>
      </c>
      <c r="M31" s="80">
        <f>IF(L31="","",SUM(L31,PRODUCT(SUM(I31:K31),-1)))</f>
        <v/>
      </c>
      <c r="N31" s="79" t="n"/>
      <c r="O31" s="79" t="n"/>
      <c r="P31" s="80">
        <f>IF(L31="","",SUM(L31,N31:O31))</f>
        <v/>
      </c>
      <c r="Q31" s="81" t="n"/>
      <c r="R31" s="77">
        <f>IF(Q31&lt;&gt;"是","","人员工资")</f>
        <v/>
      </c>
      <c r="S31" s="78" t="n"/>
    </row>
    <row r="32" ht="22" customHeight="1">
      <c r="A32" s="76" t="n"/>
      <c r="B32" s="77">
        <f>IF(A32="","",YEAR(A32))</f>
        <v/>
      </c>
      <c r="C32" s="77">
        <f>IF(A32="","",MONTH(A32))</f>
        <v/>
      </c>
      <c r="D32" s="78" t="n"/>
      <c r="E32" s="78" t="n"/>
      <c r="F32" s="79" t="n"/>
      <c r="G32" s="79" t="n"/>
      <c r="H32" s="79" t="n"/>
      <c r="I32" s="79" t="n"/>
      <c r="J32" s="79" t="n"/>
      <c r="K32" s="79" t="n"/>
      <c r="L32" s="80">
        <f>IF(COUNTA(F32:H32)=0,"",SUM(F32:H32))</f>
        <v/>
      </c>
      <c r="M32" s="80">
        <f>IF(L32="","",SUM(L32,PRODUCT(SUM(I32:K32),-1)))</f>
        <v/>
      </c>
      <c r="N32" s="79" t="n"/>
      <c r="O32" s="79" t="n"/>
      <c r="P32" s="80">
        <f>IF(L32="","",SUM(L32,N32:O32))</f>
        <v/>
      </c>
      <c r="Q32" s="81" t="n"/>
      <c r="R32" s="77">
        <f>IF(Q32&lt;&gt;"是","","人员工资")</f>
        <v/>
      </c>
      <c r="S32" s="78" t="n"/>
    </row>
    <row r="33" ht="22" customHeight="1">
      <c r="A33" s="76" t="n"/>
      <c r="B33" s="77">
        <f>IF(A33="","",YEAR(A33))</f>
        <v/>
      </c>
      <c r="C33" s="77">
        <f>IF(A33="","",MONTH(A33))</f>
        <v/>
      </c>
      <c r="D33" s="78" t="n"/>
      <c r="E33" s="78" t="n"/>
      <c r="F33" s="79" t="n"/>
      <c r="G33" s="79" t="n"/>
      <c r="H33" s="79" t="n"/>
      <c r="I33" s="79" t="n"/>
      <c r="J33" s="79" t="n"/>
      <c r="K33" s="79" t="n"/>
      <c r="L33" s="80">
        <f>IF(COUNTA(F33:H33)=0,"",SUM(F33:H33))</f>
        <v/>
      </c>
      <c r="M33" s="80">
        <f>IF(L33="","",SUM(L33,PRODUCT(SUM(I33:K33),-1)))</f>
        <v/>
      </c>
      <c r="N33" s="79" t="n"/>
      <c r="O33" s="79" t="n"/>
      <c r="P33" s="80">
        <f>IF(L33="","",SUM(L33,N33:O33))</f>
        <v/>
      </c>
      <c r="Q33" s="81" t="n"/>
      <c r="R33" s="77">
        <f>IF(Q33&lt;&gt;"是","","人员工资")</f>
        <v/>
      </c>
      <c r="S33" s="78" t="n"/>
    </row>
    <row r="34" ht="22" customHeight="1">
      <c r="A34" s="76" t="n"/>
      <c r="B34" s="77">
        <f>IF(A34="","",YEAR(A34))</f>
        <v/>
      </c>
      <c r="C34" s="77">
        <f>IF(A34="","",MONTH(A34))</f>
        <v/>
      </c>
      <c r="D34" s="78" t="n"/>
      <c r="E34" s="78" t="n"/>
      <c r="F34" s="79" t="n"/>
      <c r="G34" s="79" t="n"/>
      <c r="H34" s="79" t="n"/>
      <c r="I34" s="79" t="n"/>
      <c r="J34" s="79" t="n"/>
      <c r="K34" s="79" t="n"/>
      <c r="L34" s="80">
        <f>IF(COUNTA(F34:H34)=0,"",SUM(F34:H34))</f>
        <v/>
      </c>
      <c r="M34" s="80">
        <f>IF(L34="","",SUM(L34,PRODUCT(SUM(I34:K34),-1)))</f>
        <v/>
      </c>
      <c r="N34" s="79" t="n"/>
      <c r="O34" s="79" t="n"/>
      <c r="P34" s="80">
        <f>IF(L34="","",SUM(L34,N34:O34))</f>
        <v/>
      </c>
      <c r="Q34" s="81" t="n"/>
      <c r="R34" s="77">
        <f>IF(Q34&lt;&gt;"是","","人员工资")</f>
        <v/>
      </c>
      <c r="S34" s="78" t="n"/>
    </row>
    <row r="35" ht="22" customHeight="1">
      <c r="A35" s="76" t="n"/>
      <c r="B35" s="77">
        <f>IF(A35="","",YEAR(A35))</f>
        <v/>
      </c>
      <c r="C35" s="77">
        <f>IF(A35="","",MONTH(A35))</f>
        <v/>
      </c>
      <c r="D35" s="78" t="n"/>
      <c r="E35" s="78" t="n"/>
      <c r="F35" s="79" t="n"/>
      <c r="G35" s="79" t="n"/>
      <c r="H35" s="79" t="n"/>
      <c r="I35" s="79" t="n"/>
      <c r="J35" s="79" t="n"/>
      <c r="K35" s="79" t="n"/>
      <c r="L35" s="80">
        <f>IF(COUNTA(F35:H35)=0,"",SUM(F35:H35))</f>
        <v/>
      </c>
      <c r="M35" s="80">
        <f>IF(L35="","",SUM(L35,PRODUCT(SUM(I35:K35),-1)))</f>
        <v/>
      </c>
      <c r="N35" s="79" t="n"/>
      <c r="O35" s="79" t="n"/>
      <c r="P35" s="80">
        <f>IF(L35="","",SUM(L35,N35:O35))</f>
        <v/>
      </c>
      <c r="Q35" s="81" t="n"/>
      <c r="R35" s="77">
        <f>IF(Q35&lt;&gt;"是","","人员工资")</f>
        <v/>
      </c>
      <c r="S35" s="78" t="n"/>
    </row>
    <row r="36" ht="22" customHeight="1">
      <c r="A36" s="76" t="n"/>
      <c r="B36" s="77">
        <f>IF(A36="","",YEAR(A36))</f>
        <v/>
      </c>
      <c r="C36" s="77">
        <f>IF(A36="","",MONTH(A36))</f>
        <v/>
      </c>
      <c r="D36" s="78" t="n"/>
      <c r="E36" s="78" t="n"/>
      <c r="F36" s="79" t="n"/>
      <c r="G36" s="79" t="n"/>
      <c r="H36" s="79" t="n"/>
      <c r="I36" s="79" t="n"/>
      <c r="J36" s="79" t="n"/>
      <c r="K36" s="79" t="n"/>
      <c r="L36" s="80">
        <f>IF(COUNTA(F36:H36)=0,"",SUM(F36:H36))</f>
        <v/>
      </c>
      <c r="M36" s="80">
        <f>IF(L36="","",SUM(L36,PRODUCT(SUM(I36:K36),-1)))</f>
        <v/>
      </c>
      <c r="N36" s="79" t="n"/>
      <c r="O36" s="79" t="n"/>
      <c r="P36" s="80">
        <f>IF(L36="","",SUM(L36,N36:O36))</f>
        <v/>
      </c>
      <c r="Q36" s="81" t="n"/>
      <c r="R36" s="77">
        <f>IF(Q36&lt;&gt;"是","","人员工资")</f>
        <v/>
      </c>
      <c r="S36" s="78" t="n"/>
    </row>
    <row r="37" ht="22" customHeight="1">
      <c r="A37" s="76" t="n"/>
      <c r="B37" s="77">
        <f>IF(A37="","",YEAR(A37))</f>
        <v/>
      </c>
      <c r="C37" s="77">
        <f>IF(A37="","",MONTH(A37))</f>
        <v/>
      </c>
      <c r="D37" s="78" t="n"/>
      <c r="E37" s="78" t="n"/>
      <c r="F37" s="79" t="n"/>
      <c r="G37" s="79" t="n"/>
      <c r="H37" s="79" t="n"/>
      <c r="I37" s="79" t="n"/>
      <c r="J37" s="79" t="n"/>
      <c r="K37" s="79" t="n"/>
      <c r="L37" s="80">
        <f>IF(COUNTA(F37:H37)=0,"",SUM(F37:H37))</f>
        <v/>
      </c>
      <c r="M37" s="80">
        <f>IF(L37="","",SUM(L37,PRODUCT(SUM(I37:K37),-1)))</f>
        <v/>
      </c>
      <c r="N37" s="79" t="n"/>
      <c r="O37" s="79" t="n"/>
      <c r="P37" s="80">
        <f>IF(L37="","",SUM(L37,N37:O37))</f>
        <v/>
      </c>
      <c r="Q37" s="81" t="n"/>
      <c r="R37" s="77">
        <f>IF(Q37&lt;&gt;"是","","人员工资")</f>
        <v/>
      </c>
      <c r="S37" s="78" t="n"/>
    </row>
    <row r="38" ht="22" customHeight="1">
      <c r="A38" s="76" t="n"/>
      <c r="B38" s="77">
        <f>IF(A38="","",YEAR(A38))</f>
        <v/>
      </c>
      <c r="C38" s="77">
        <f>IF(A38="","",MONTH(A38))</f>
        <v/>
      </c>
      <c r="D38" s="78" t="n"/>
      <c r="E38" s="78" t="n"/>
      <c r="F38" s="79" t="n"/>
      <c r="G38" s="79" t="n"/>
      <c r="H38" s="79" t="n"/>
      <c r="I38" s="79" t="n"/>
      <c r="J38" s="79" t="n"/>
      <c r="K38" s="79" t="n"/>
      <c r="L38" s="80">
        <f>IF(COUNTA(F38:H38)=0,"",SUM(F38:H38))</f>
        <v/>
      </c>
      <c r="M38" s="80">
        <f>IF(L38="","",SUM(L38,PRODUCT(SUM(I38:K38),-1)))</f>
        <v/>
      </c>
      <c r="N38" s="79" t="n"/>
      <c r="O38" s="79" t="n"/>
      <c r="P38" s="80">
        <f>IF(L38="","",SUM(L38,N38:O38))</f>
        <v/>
      </c>
      <c r="Q38" s="81" t="n"/>
      <c r="R38" s="77">
        <f>IF(Q38&lt;&gt;"是","","人员工资")</f>
        <v/>
      </c>
      <c r="S38" s="78" t="n"/>
    </row>
    <row r="39" ht="22" customHeight="1">
      <c r="A39" s="76" t="n"/>
      <c r="B39" s="77">
        <f>IF(A39="","",YEAR(A39))</f>
        <v/>
      </c>
      <c r="C39" s="77">
        <f>IF(A39="","",MONTH(A39))</f>
        <v/>
      </c>
      <c r="D39" s="78" t="n"/>
      <c r="E39" s="78" t="n"/>
      <c r="F39" s="79" t="n"/>
      <c r="G39" s="79" t="n"/>
      <c r="H39" s="79" t="n"/>
      <c r="I39" s="79" t="n"/>
      <c r="J39" s="79" t="n"/>
      <c r="K39" s="79" t="n"/>
      <c r="L39" s="80">
        <f>IF(COUNTA(F39:H39)=0,"",SUM(F39:H39))</f>
        <v/>
      </c>
      <c r="M39" s="80">
        <f>IF(L39="","",SUM(L39,PRODUCT(SUM(I39:K39),-1)))</f>
        <v/>
      </c>
      <c r="N39" s="79" t="n"/>
      <c r="O39" s="79" t="n"/>
      <c r="P39" s="80">
        <f>IF(L39="","",SUM(L39,N39:O39))</f>
        <v/>
      </c>
      <c r="Q39" s="81" t="n"/>
      <c r="R39" s="77">
        <f>IF(Q39&lt;&gt;"是","","人员工资")</f>
        <v/>
      </c>
      <c r="S39" s="78" t="n"/>
    </row>
    <row r="40" ht="22" customHeight="1">
      <c r="A40" s="76" t="n"/>
      <c r="B40" s="77">
        <f>IF(A40="","",YEAR(A40))</f>
        <v/>
      </c>
      <c r="C40" s="77">
        <f>IF(A40="","",MONTH(A40))</f>
        <v/>
      </c>
      <c r="D40" s="78" t="n"/>
      <c r="E40" s="78" t="n"/>
      <c r="F40" s="79" t="n"/>
      <c r="G40" s="79" t="n"/>
      <c r="H40" s="79" t="n"/>
      <c r="I40" s="79" t="n"/>
      <c r="J40" s="79" t="n"/>
      <c r="K40" s="79" t="n"/>
      <c r="L40" s="80">
        <f>IF(COUNTA(F40:H40)=0,"",SUM(F40:H40))</f>
        <v/>
      </c>
      <c r="M40" s="80">
        <f>IF(L40="","",SUM(L40,PRODUCT(SUM(I40:K40),-1)))</f>
        <v/>
      </c>
      <c r="N40" s="79" t="n"/>
      <c r="O40" s="79" t="n"/>
      <c r="P40" s="80">
        <f>IF(L40="","",SUM(L40,N40:O40))</f>
        <v/>
      </c>
      <c r="Q40" s="81" t="n"/>
      <c r="R40" s="77">
        <f>IF(Q40&lt;&gt;"是","","人员工资")</f>
        <v/>
      </c>
      <c r="S40" s="78" t="n"/>
    </row>
    <row r="41" ht="22" customHeight="1">
      <c r="A41" s="76" t="n"/>
      <c r="B41" s="77">
        <f>IF(A41="","",YEAR(A41))</f>
        <v/>
      </c>
      <c r="C41" s="77">
        <f>IF(A41="","",MONTH(A41))</f>
        <v/>
      </c>
      <c r="D41" s="78" t="n"/>
      <c r="E41" s="78" t="n"/>
      <c r="F41" s="79" t="n"/>
      <c r="G41" s="79" t="n"/>
      <c r="H41" s="79" t="n"/>
      <c r="I41" s="79" t="n"/>
      <c r="J41" s="79" t="n"/>
      <c r="K41" s="79" t="n"/>
      <c r="L41" s="80">
        <f>IF(COUNTA(F41:H41)=0,"",SUM(F41:H41))</f>
        <v/>
      </c>
      <c r="M41" s="80">
        <f>IF(L41="","",SUM(L41,PRODUCT(SUM(I41:K41),-1)))</f>
        <v/>
      </c>
      <c r="N41" s="79" t="n"/>
      <c r="O41" s="79" t="n"/>
      <c r="P41" s="80">
        <f>IF(L41="","",SUM(L41,N41:O41))</f>
        <v/>
      </c>
      <c r="Q41" s="81" t="n"/>
      <c r="R41" s="77">
        <f>IF(Q41&lt;&gt;"是","","人员工资")</f>
        <v/>
      </c>
      <c r="S41" s="78" t="n"/>
    </row>
    <row r="42" ht="22" customHeight="1">
      <c r="A42" s="76" t="n"/>
      <c r="B42" s="77">
        <f>IF(A42="","",YEAR(A42))</f>
        <v/>
      </c>
      <c r="C42" s="77">
        <f>IF(A42="","",MONTH(A42))</f>
        <v/>
      </c>
      <c r="D42" s="78" t="n"/>
      <c r="E42" s="78" t="n"/>
      <c r="F42" s="79" t="n"/>
      <c r="G42" s="79" t="n"/>
      <c r="H42" s="79" t="n"/>
      <c r="I42" s="79" t="n"/>
      <c r="J42" s="79" t="n"/>
      <c r="K42" s="79" t="n"/>
      <c r="L42" s="80">
        <f>IF(COUNTA(F42:H42)=0,"",SUM(F42:H42))</f>
        <v/>
      </c>
      <c r="M42" s="80">
        <f>IF(L42="","",SUM(L42,PRODUCT(SUM(I42:K42),-1)))</f>
        <v/>
      </c>
      <c r="N42" s="79" t="n"/>
      <c r="O42" s="79" t="n"/>
      <c r="P42" s="80">
        <f>IF(L42="","",SUM(L42,N42:O42))</f>
        <v/>
      </c>
      <c r="Q42" s="81" t="n"/>
      <c r="R42" s="77">
        <f>IF(Q42&lt;&gt;"是","","人员工资")</f>
        <v/>
      </c>
      <c r="S42" s="78" t="n"/>
    </row>
    <row r="43" ht="22" customHeight="1">
      <c r="A43" s="76" t="n"/>
      <c r="B43" s="77">
        <f>IF(A43="","",YEAR(A43))</f>
        <v/>
      </c>
      <c r="C43" s="77">
        <f>IF(A43="","",MONTH(A43))</f>
        <v/>
      </c>
      <c r="D43" s="78" t="n"/>
      <c r="E43" s="78" t="n"/>
      <c r="F43" s="79" t="n"/>
      <c r="G43" s="79" t="n"/>
      <c r="H43" s="79" t="n"/>
      <c r="I43" s="79" t="n"/>
      <c r="J43" s="79" t="n"/>
      <c r="K43" s="79" t="n"/>
      <c r="L43" s="80">
        <f>IF(COUNTA(F43:H43)=0,"",SUM(F43:H43))</f>
        <v/>
      </c>
      <c r="M43" s="80">
        <f>IF(L43="","",SUM(L43,PRODUCT(SUM(I43:K43),-1)))</f>
        <v/>
      </c>
      <c r="N43" s="79" t="n"/>
      <c r="O43" s="79" t="n"/>
      <c r="P43" s="80">
        <f>IF(L43="","",SUM(L43,N43:O43))</f>
        <v/>
      </c>
      <c r="Q43" s="81" t="n"/>
      <c r="R43" s="77">
        <f>IF(Q43&lt;&gt;"是","","人员工资")</f>
        <v/>
      </c>
      <c r="S43" s="78" t="n"/>
    </row>
    <row r="44" ht="22" customHeight="1">
      <c r="A44" s="76" t="n"/>
      <c r="B44" s="77">
        <f>IF(A44="","",YEAR(A44))</f>
        <v/>
      </c>
      <c r="C44" s="77">
        <f>IF(A44="","",MONTH(A44))</f>
        <v/>
      </c>
      <c r="D44" s="78" t="n"/>
      <c r="E44" s="78" t="n"/>
      <c r="F44" s="79" t="n"/>
      <c r="G44" s="79" t="n"/>
      <c r="H44" s="79" t="n"/>
      <c r="I44" s="79" t="n"/>
      <c r="J44" s="79" t="n"/>
      <c r="K44" s="79" t="n"/>
      <c r="L44" s="80">
        <f>IF(COUNTA(F44:H44)=0,"",SUM(F44:H44))</f>
        <v/>
      </c>
      <c r="M44" s="80">
        <f>IF(L44="","",SUM(L44,PRODUCT(SUM(I44:K44),-1)))</f>
        <v/>
      </c>
      <c r="N44" s="79" t="n"/>
      <c r="O44" s="79" t="n"/>
      <c r="P44" s="80">
        <f>IF(L44="","",SUM(L44,N44:O44))</f>
        <v/>
      </c>
      <c r="Q44" s="81" t="n"/>
      <c r="R44" s="77">
        <f>IF(Q44&lt;&gt;"是","","人员工资")</f>
        <v/>
      </c>
      <c r="S44" s="78" t="n"/>
    </row>
    <row r="45" ht="22" customHeight="1">
      <c r="A45" s="76" t="n"/>
      <c r="B45" s="77">
        <f>IF(A45="","",YEAR(A45))</f>
        <v/>
      </c>
      <c r="C45" s="77">
        <f>IF(A45="","",MONTH(A45))</f>
        <v/>
      </c>
      <c r="D45" s="78" t="n"/>
      <c r="E45" s="78" t="n"/>
      <c r="F45" s="79" t="n"/>
      <c r="G45" s="79" t="n"/>
      <c r="H45" s="79" t="n"/>
      <c r="I45" s="79" t="n"/>
      <c r="J45" s="79" t="n"/>
      <c r="K45" s="79" t="n"/>
      <c r="L45" s="80">
        <f>IF(COUNTA(F45:H45)=0,"",SUM(F45:H45))</f>
        <v/>
      </c>
      <c r="M45" s="80">
        <f>IF(L45="","",SUM(L45,PRODUCT(SUM(I45:K45),-1)))</f>
        <v/>
      </c>
      <c r="N45" s="79" t="n"/>
      <c r="O45" s="79" t="n"/>
      <c r="P45" s="80">
        <f>IF(L45="","",SUM(L45,N45:O45))</f>
        <v/>
      </c>
      <c r="Q45" s="81" t="n"/>
      <c r="R45" s="77">
        <f>IF(Q45&lt;&gt;"是","","人员工资")</f>
        <v/>
      </c>
      <c r="S45" s="78" t="n"/>
    </row>
    <row r="46" hidden="1" ht="22" customHeight="1">
      <c r="A46" s="76" t="n"/>
      <c r="B46" s="77">
        <f>IF(A46="","",YEAR(A46))</f>
        <v/>
      </c>
      <c r="C46" s="77">
        <f>IF(A46="","",MONTH(A46))</f>
        <v/>
      </c>
      <c r="D46" s="78" t="n"/>
      <c r="E46" s="78" t="n"/>
      <c r="F46" s="79" t="n"/>
      <c r="G46" s="79" t="n"/>
      <c r="H46" s="79" t="n"/>
      <c r="I46" s="79" t="n"/>
      <c r="J46" s="79" t="n"/>
      <c r="K46" s="79" t="n"/>
      <c r="L46" s="80">
        <f>IF(COUNTA(F46:H46)=0,"",SUM(F46:H46))</f>
        <v/>
      </c>
      <c r="M46" s="80">
        <f>IF(L46="","",SUM(L46,PRODUCT(SUM(I46:K46),-1)))</f>
        <v/>
      </c>
      <c r="N46" s="79" t="n"/>
      <c r="O46" s="79" t="n"/>
      <c r="P46" s="80">
        <f>IF(L46="","",SUM(L46,N46:O46))</f>
        <v/>
      </c>
      <c r="Q46" s="81" t="n"/>
      <c r="R46" s="77">
        <f>IF(Q46&lt;&gt;"是","","人员工资")</f>
        <v/>
      </c>
      <c r="S46" s="78" t="n"/>
    </row>
    <row r="47" hidden="1" ht="22" customHeight="1">
      <c r="A47" s="76" t="n"/>
      <c r="B47" s="77">
        <f>IF(A47="","",YEAR(A47))</f>
        <v/>
      </c>
      <c r="C47" s="77">
        <f>IF(A47="","",MONTH(A47))</f>
        <v/>
      </c>
      <c r="D47" s="78" t="n"/>
      <c r="E47" s="78" t="n"/>
      <c r="F47" s="79" t="n"/>
      <c r="G47" s="79" t="n"/>
      <c r="H47" s="79" t="n"/>
      <c r="I47" s="79" t="n"/>
      <c r="J47" s="79" t="n"/>
      <c r="K47" s="79" t="n"/>
      <c r="L47" s="80">
        <f>IF(COUNTA(F47:H47)=0,"",SUM(F47:H47))</f>
        <v/>
      </c>
      <c r="M47" s="80">
        <f>IF(L47="","",SUM(L47,PRODUCT(SUM(I47:K47),-1)))</f>
        <v/>
      </c>
      <c r="N47" s="79" t="n"/>
      <c r="O47" s="79" t="n"/>
      <c r="P47" s="80">
        <f>IF(L47="","",SUM(L47,N47:O47))</f>
        <v/>
      </c>
      <c r="Q47" s="81" t="n"/>
      <c r="R47" s="77">
        <f>IF(Q47&lt;&gt;"是","","人员工资")</f>
        <v/>
      </c>
      <c r="S47" s="78" t="n"/>
    </row>
    <row r="48" hidden="1" ht="22" customHeight="1">
      <c r="A48" s="76" t="n"/>
      <c r="B48" s="77">
        <f>IF(A48="","",YEAR(A48))</f>
        <v/>
      </c>
      <c r="C48" s="77">
        <f>IF(A48="","",MONTH(A48))</f>
        <v/>
      </c>
      <c r="D48" s="78" t="n"/>
      <c r="E48" s="78" t="n"/>
      <c r="F48" s="79" t="n"/>
      <c r="G48" s="79" t="n"/>
      <c r="H48" s="79" t="n"/>
      <c r="I48" s="79" t="n"/>
      <c r="J48" s="79" t="n"/>
      <c r="K48" s="79" t="n"/>
      <c r="L48" s="80">
        <f>IF(COUNTA(F48:H48)=0,"",SUM(F48:H48))</f>
        <v/>
      </c>
      <c r="M48" s="80">
        <f>IF(L48="","",SUM(L48,PRODUCT(SUM(I48:K48),-1)))</f>
        <v/>
      </c>
      <c r="N48" s="79" t="n"/>
      <c r="O48" s="79" t="n"/>
      <c r="P48" s="80">
        <f>IF(L48="","",SUM(L48,N48:O48))</f>
        <v/>
      </c>
      <c r="Q48" s="81" t="n"/>
      <c r="R48" s="77">
        <f>IF(Q48&lt;&gt;"是","","人员工资")</f>
        <v/>
      </c>
      <c r="S48" s="78" t="n"/>
    </row>
    <row r="49" hidden="1" ht="22" customHeight="1">
      <c r="A49" s="76" t="n"/>
      <c r="B49" s="77">
        <f>IF(A49="","",YEAR(A49))</f>
        <v/>
      </c>
      <c r="C49" s="77">
        <f>IF(A49="","",MONTH(A49))</f>
        <v/>
      </c>
      <c r="D49" s="78" t="n"/>
      <c r="E49" s="78" t="n"/>
      <c r="F49" s="79" t="n"/>
      <c r="G49" s="79" t="n"/>
      <c r="H49" s="79" t="n"/>
      <c r="I49" s="79" t="n"/>
      <c r="J49" s="79" t="n"/>
      <c r="K49" s="79" t="n"/>
      <c r="L49" s="80">
        <f>IF(COUNTA(F49:H49)=0,"",SUM(F49:H49))</f>
        <v/>
      </c>
      <c r="M49" s="80">
        <f>IF(L49="","",SUM(L49,PRODUCT(SUM(I49:K49),-1)))</f>
        <v/>
      </c>
      <c r="N49" s="79" t="n"/>
      <c r="O49" s="79" t="n"/>
      <c r="P49" s="80">
        <f>IF(L49="","",SUM(L49,N49:O49))</f>
        <v/>
      </c>
      <c r="Q49" s="81" t="n"/>
      <c r="R49" s="77">
        <f>IF(Q49&lt;&gt;"是","","人员工资")</f>
        <v/>
      </c>
      <c r="S49" s="78" t="n"/>
    </row>
    <row r="50" hidden="1" ht="22" customHeight="1">
      <c r="A50" s="76" t="n"/>
      <c r="B50" s="77">
        <f>IF(A50="","",YEAR(A50))</f>
        <v/>
      </c>
      <c r="C50" s="77">
        <f>IF(A50="","",MONTH(A50))</f>
        <v/>
      </c>
      <c r="D50" s="78" t="n"/>
      <c r="E50" s="78" t="n"/>
      <c r="F50" s="79" t="n"/>
      <c r="G50" s="79" t="n"/>
      <c r="H50" s="79" t="n"/>
      <c r="I50" s="79" t="n"/>
      <c r="J50" s="79" t="n"/>
      <c r="K50" s="79" t="n"/>
      <c r="L50" s="80">
        <f>IF(COUNTA(F50:H50)=0,"",SUM(F50:H50))</f>
        <v/>
      </c>
      <c r="M50" s="80">
        <f>IF(L50="","",SUM(L50,PRODUCT(SUM(I50:K50),-1)))</f>
        <v/>
      </c>
      <c r="N50" s="79" t="n"/>
      <c r="O50" s="79" t="n"/>
      <c r="P50" s="80">
        <f>IF(L50="","",SUM(L50,N50:O50))</f>
        <v/>
      </c>
      <c r="Q50" s="81" t="n"/>
      <c r="R50" s="77">
        <f>IF(Q50&lt;&gt;"是","","人员工资")</f>
        <v/>
      </c>
      <c r="S50" s="78" t="n"/>
    </row>
    <row r="51" hidden="1" ht="22" customHeight="1">
      <c r="A51" s="76" t="n"/>
      <c r="B51" s="77">
        <f>IF(A51="","",YEAR(A51))</f>
        <v/>
      </c>
      <c r="C51" s="77">
        <f>IF(A51="","",MONTH(A51))</f>
        <v/>
      </c>
      <c r="D51" s="78" t="n"/>
      <c r="E51" s="78" t="n"/>
      <c r="F51" s="79" t="n"/>
      <c r="G51" s="79" t="n"/>
      <c r="H51" s="79" t="n"/>
      <c r="I51" s="79" t="n"/>
      <c r="J51" s="79" t="n"/>
      <c r="K51" s="79" t="n"/>
      <c r="L51" s="80">
        <f>IF(COUNTA(F51:H51)=0,"",SUM(F51:H51))</f>
        <v/>
      </c>
      <c r="M51" s="80">
        <f>IF(L51="","",SUM(L51,PRODUCT(SUM(I51:K51),-1)))</f>
        <v/>
      </c>
      <c r="N51" s="79" t="n"/>
      <c r="O51" s="79" t="n"/>
      <c r="P51" s="80">
        <f>IF(L51="","",SUM(L51,N51:O51))</f>
        <v/>
      </c>
      <c r="Q51" s="81" t="n"/>
      <c r="R51" s="77">
        <f>IF(Q51&lt;&gt;"是","","人员工资")</f>
        <v/>
      </c>
      <c r="S51" s="78" t="n"/>
    </row>
    <row r="52" hidden="1" ht="22" customHeight="1">
      <c r="A52" s="76" t="n"/>
      <c r="B52" s="77">
        <f>IF(A52="","",YEAR(A52))</f>
        <v/>
      </c>
      <c r="C52" s="77">
        <f>IF(A52="","",MONTH(A52))</f>
        <v/>
      </c>
      <c r="D52" s="78" t="n"/>
      <c r="E52" s="78" t="n"/>
      <c r="F52" s="79" t="n"/>
      <c r="G52" s="79" t="n"/>
      <c r="H52" s="79" t="n"/>
      <c r="I52" s="79" t="n"/>
      <c r="J52" s="79" t="n"/>
      <c r="K52" s="79" t="n"/>
      <c r="L52" s="80">
        <f>IF(COUNTA(F52:H52)=0,"",SUM(F52:H52))</f>
        <v/>
      </c>
      <c r="M52" s="80">
        <f>IF(L52="","",SUM(L52,PRODUCT(SUM(I52:K52),-1)))</f>
        <v/>
      </c>
      <c r="N52" s="79" t="n"/>
      <c r="O52" s="79" t="n"/>
      <c r="P52" s="80">
        <f>IF(L52="","",SUM(L52,N52:O52))</f>
        <v/>
      </c>
      <c r="Q52" s="81" t="n"/>
      <c r="R52" s="77">
        <f>IF(Q52&lt;&gt;"是","","人员工资")</f>
        <v/>
      </c>
      <c r="S52" s="78" t="n"/>
    </row>
    <row r="53" hidden="1" ht="22" customHeight="1">
      <c r="A53" s="76" t="n"/>
      <c r="B53" s="77">
        <f>IF(A53="","",YEAR(A53))</f>
        <v/>
      </c>
      <c r="C53" s="77">
        <f>IF(A53="","",MONTH(A53))</f>
        <v/>
      </c>
      <c r="D53" s="78" t="n"/>
      <c r="E53" s="78" t="n"/>
      <c r="F53" s="79" t="n"/>
      <c r="G53" s="79" t="n"/>
      <c r="H53" s="79" t="n"/>
      <c r="I53" s="79" t="n"/>
      <c r="J53" s="79" t="n"/>
      <c r="K53" s="79" t="n"/>
      <c r="L53" s="80">
        <f>IF(COUNTA(F53:H53)=0,"",SUM(F53:H53))</f>
        <v/>
      </c>
      <c r="M53" s="80">
        <f>IF(L53="","",SUM(L53,PRODUCT(SUM(I53:K53),-1)))</f>
        <v/>
      </c>
      <c r="N53" s="79" t="n"/>
      <c r="O53" s="79" t="n"/>
      <c r="P53" s="80">
        <f>IF(L53="","",SUM(L53,N53:O53))</f>
        <v/>
      </c>
      <c r="Q53" s="81" t="n"/>
      <c r="R53" s="77">
        <f>IF(Q53&lt;&gt;"是","","人员工资")</f>
        <v/>
      </c>
      <c r="S53" s="78" t="n"/>
    </row>
    <row r="54" hidden="1" ht="22" customHeight="1">
      <c r="A54" s="76" t="n"/>
      <c r="B54" s="77">
        <f>IF(A54="","",YEAR(A54))</f>
        <v/>
      </c>
      <c r="C54" s="77">
        <f>IF(A54="","",MONTH(A54))</f>
        <v/>
      </c>
      <c r="D54" s="78" t="n"/>
      <c r="E54" s="78" t="n"/>
      <c r="F54" s="79" t="n"/>
      <c r="G54" s="79" t="n"/>
      <c r="H54" s="79" t="n"/>
      <c r="I54" s="79" t="n"/>
      <c r="J54" s="79" t="n"/>
      <c r="K54" s="79" t="n"/>
      <c r="L54" s="80">
        <f>IF(COUNTA(F54:H54)=0,"",SUM(F54:H54))</f>
        <v/>
      </c>
      <c r="M54" s="80">
        <f>IF(L54="","",SUM(L54,PRODUCT(SUM(I54:K54),-1)))</f>
        <v/>
      </c>
      <c r="N54" s="79" t="n"/>
      <c r="O54" s="79" t="n"/>
      <c r="P54" s="80">
        <f>IF(L54="","",SUM(L54,N54:O54))</f>
        <v/>
      </c>
      <c r="Q54" s="81" t="n"/>
      <c r="R54" s="77">
        <f>IF(Q54&lt;&gt;"是","","人员工资")</f>
        <v/>
      </c>
      <c r="S54" s="78" t="n"/>
    </row>
    <row r="55" hidden="1" ht="22" customHeight="1">
      <c r="A55" s="76" t="n"/>
      <c r="B55" s="77">
        <f>IF(A55="","",YEAR(A55))</f>
        <v/>
      </c>
      <c r="C55" s="77">
        <f>IF(A55="","",MONTH(A55))</f>
        <v/>
      </c>
      <c r="D55" s="78" t="n"/>
      <c r="E55" s="78" t="n"/>
      <c r="F55" s="79" t="n"/>
      <c r="G55" s="79" t="n"/>
      <c r="H55" s="79" t="n"/>
      <c r="I55" s="79" t="n"/>
      <c r="J55" s="79" t="n"/>
      <c r="K55" s="79" t="n"/>
      <c r="L55" s="80">
        <f>IF(COUNTA(F55:H55)=0,"",SUM(F55:H55))</f>
        <v/>
      </c>
      <c r="M55" s="80">
        <f>IF(L55="","",SUM(L55,PRODUCT(SUM(I55:K55),-1)))</f>
        <v/>
      </c>
      <c r="N55" s="79" t="n"/>
      <c r="O55" s="79" t="n"/>
      <c r="P55" s="80">
        <f>IF(L55="","",SUM(L55,N55:O55))</f>
        <v/>
      </c>
      <c r="Q55" s="81" t="n"/>
      <c r="R55" s="77">
        <f>IF(Q55&lt;&gt;"是","","人员工资")</f>
        <v/>
      </c>
      <c r="S55" s="78" t="n"/>
    </row>
    <row r="56" hidden="1" ht="22" customHeight="1">
      <c r="A56" s="76" t="n"/>
      <c r="B56" s="77">
        <f>IF(A56="","",YEAR(A56))</f>
        <v/>
      </c>
      <c r="C56" s="77">
        <f>IF(A56="","",MONTH(A56))</f>
        <v/>
      </c>
      <c r="D56" s="78" t="n"/>
      <c r="E56" s="78" t="n"/>
      <c r="F56" s="79" t="n"/>
      <c r="G56" s="79" t="n"/>
      <c r="H56" s="79" t="n"/>
      <c r="I56" s="79" t="n"/>
      <c r="J56" s="79" t="n"/>
      <c r="K56" s="79" t="n"/>
      <c r="L56" s="80">
        <f>IF(COUNTA(F56:H56)=0,"",SUM(F56:H56))</f>
        <v/>
      </c>
      <c r="M56" s="80">
        <f>IF(L56="","",SUM(L56,PRODUCT(SUM(I56:K56),-1)))</f>
        <v/>
      </c>
      <c r="N56" s="79" t="n"/>
      <c r="O56" s="79" t="n"/>
      <c r="P56" s="80">
        <f>IF(L56="","",SUM(L56,N56:O56))</f>
        <v/>
      </c>
      <c r="Q56" s="81" t="n"/>
      <c r="R56" s="77">
        <f>IF(Q56&lt;&gt;"是","","人员工资")</f>
        <v/>
      </c>
      <c r="S56" s="78" t="n"/>
    </row>
    <row r="57" hidden="1" ht="22" customHeight="1">
      <c r="A57" s="76" t="n"/>
      <c r="B57" s="77">
        <f>IF(A57="","",YEAR(A57))</f>
        <v/>
      </c>
      <c r="C57" s="77">
        <f>IF(A57="","",MONTH(A57))</f>
        <v/>
      </c>
      <c r="D57" s="78" t="n"/>
      <c r="E57" s="78" t="n"/>
      <c r="F57" s="79" t="n"/>
      <c r="G57" s="79" t="n"/>
      <c r="H57" s="79" t="n"/>
      <c r="I57" s="79" t="n"/>
      <c r="J57" s="79" t="n"/>
      <c r="K57" s="79" t="n"/>
      <c r="L57" s="80">
        <f>IF(COUNTA(F57:H57)=0,"",SUM(F57:H57))</f>
        <v/>
      </c>
      <c r="M57" s="80">
        <f>IF(L57="","",SUM(L57,PRODUCT(SUM(I57:K57),-1)))</f>
        <v/>
      </c>
      <c r="N57" s="79" t="n"/>
      <c r="O57" s="79" t="n"/>
      <c r="P57" s="80">
        <f>IF(L57="","",SUM(L57,N57:O57))</f>
        <v/>
      </c>
      <c r="Q57" s="81" t="n"/>
      <c r="R57" s="77">
        <f>IF(Q57&lt;&gt;"是","","人员工资")</f>
        <v/>
      </c>
      <c r="S57" s="78" t="n"/>
    </row>
    <row r="58" hidden="1" ht="22" customHeight="1">
      <c r="A58" s="76" t="n"/>
      <c r="B58" s="77">
        <f>IF(A58="","",YEAR(A58))</f>
        <v/>
      </c>
      <c r="C58" s="77">
        <f>IF(A58="","",MONTH(A58))</f>
        <v/>
      </c>
      <c r="D58" s="78" t="n"/>
      <c r="E58" s="78" t="n"/>
      <c r="F58" s="79" t="n"/>
      <c r="G58" s="79" t="n"/>
      <c r="H58" s="79" t="n"/>
      <c r="I58" s="79" t="n"/>
      <c r="J58" s="79" t="n"/>
      <c r="K58" s="79" t="n"/>
      <c r="L58" s="80">
        <f>IF(COUNTA(F58:H58)=0,"",SUM(F58:H58))</f>
        <v/>
      </c>
      <c r="M58" s="80">
        <f>IF(L58="","",SUM(L58,PRODUCT(SUM(I58:K58),-1)))</f>
        <v/>
      </c>
      <c r="N58" s="79" t="n"/>
      <c r="O58" s="79" t="n"/>
      <c r="P58" s="80">
        <f>IF(L58="","",SUM(L58,N58:O58))</f>
        <v/>
      </c>
      <c r="Q58" s="81" t="n"/>
      <c r="R58" s="77">
        <f>IF(Q58&lt;&gt;"是","","人员工资")</f>
        <v/>
      </c>
      <c r="S58" s="78" t="n"/>
    </row>
    <row r="59" hidden="1" ht="22" customHeight="1">
      <c r="A59" s="76" t="n"/>
      <c r="B59" s="77">
        <f>IF(A59="","",YEAR(A59))</f>
        <v/>
      </c>
      <c r="C59" s="77">
        <f>IF(A59="","",MONTH(A59))</f>
        <v/>
      </c>
      <c r="D59" s="78" t="n"/>
      <c r="E59" s="78" t="n"/>
      <c r="F59" s="79" t="n"/>
      <c r="G59" s="79" t="n"/>
      <c r="H59" s="79" t="n"/>
      <c r="I59" s="79" t="n"/>
      <c r="J59" s="79" t="n"/>
      <c r="K59" s="79" t="n"/>
      <c r="L59" s="80">
        <f>IF(COUNTA(F59:H59)=0,"",SUM(F59:H59))</f>
        <v/>
      </c>
      <c r="M59" s="80">
        <f>IF(L59="","",SUM(L59,PRODUCT(SUM(I59:K59),-1)))</f>
        <v/>
      </c>
      <c r="N59" s="79" t="n"/>
      <c r="O59" s="79" t="n"/>
      <c r="P59" s="80">
        <f>IF(L59="","",SUM(L59,N59:O59))</f>
        <v/>
      </c>
      <c r="Q59" s="81" t="n"/>
      <c r="R59" s="77">
        <f>IF(Q59&lt;&gt;"是","","人员工资")</f>
        <v/>
      </c>
      <c r="S59" s="78" t="n"/>
    </row>
    <row r="60" hidden="1" ht="22" customHeight="1">
      <c r="A60" s="76" t="n"/>
      <c r="B60" s="77">
        <f>IF(A60="","",YEAR(A60))</f>
        <v/>
      </c>
      <c r="C60" s="77">
        <f>IF(A60="","",MONTH(A60))</f>
        <v/>
      </c>
      <c r="D60" s="78" t="n"/>
      <c r="E60" s="78" t="n"/>
      <c r="F60" s="79" t="n"/>
      <c r="G60" s="79" t="n"/>
      <c r="H60" s="79" t="n"/>
      <c r="I60" s="79" t="n"/>
      <c r="J60" s="79" t="n"/>
      <c r="K60" s="79" t="n"/>
      <c r="L60" s="80">
        <f>IF(COUNTA(F60:H60)=0,"",SUM(F60:H60))</f>
        <v/>
      </c>
      <c r="M60" s="80">
        <f>IF(L60="","",SUM(L60,PRODUCT(SUM(I60:K60),-1)))</f>
        <v/>
      </c>
      <c r="N60" s="79" t="n"/>
      <c r="O60" s="79" t="n"/>
      <c r="P60" s="80">
        <f>IF(L60="","",SUM(L60,N60:O60))</f>
        <v/>
      </c>
      <c r="Q60" s="81" t="n"/>
      <c r="R60" s="77">
        <f>IF(Q60&lt;&gt;"是","","人员工资")</f>
        <v/>
      </c>
      <c r="S60" s="78" t="n"/>
    </row>
    <row r="61" hidden="1" ht="22" customHeight="1">
      <c r="A61" s="76" t="n"/>
      <c r="B61" s="77">
        <f>IF(A61="","",YEAR(A61))</f>
        <v/>
      </c>
      <c r="C61" s="77">
        <f>IF(A61="","",MONTH(A61))</f>
        <v/>
      </c>
      <c r="D61" s="78" t="n"/>
      <c r="E61" s="78" t="n"/>
      <c r="F61" s="79" t="n"/>
      <c r="G61" s="79" t="n"/>
      <c r="H61" s="79" t="n"/>
      <c r="I61" s="79" t="n"/>
      <c r="J61" s="79" t="n"/>
      <c r="K61" s="79" t="n"/>
      <c r="L61" s="80">
        <f>IF(COUNTA(F61:H61)=0,"",SUM(F61:H61))</f>
        <v/>
      </c>
      <c r="M61" s="80">
        <f>IF(L61="","",SUM(L61,PRODUCT(SUM(I61:K61),-1)))</f>
        <v/>
      </c>
      <c r="N61" s="79" t="n"/>
      <c r="O61" s="79" t="n"/>
      <c r="P61" s="80">
        <f>IF(L61="","",SUM(L61,N61:O61))</f>
        <v/>
      </c>
      <c r="Q61" s="81" t="n"/>
      <c r="R61" s="77">
        <f>IF(Q61&lt;&gt;"是","","人员工资")</f>
        <v/>
      </c>
      <c r="S61" s="78" t="n"/>
    </row>
    <row r="62" hidden="1" ht="22" customHeight="1">
      <c r="A62" s="76" t="n"/>
      <c r="B62" s="77">
        <f>IF(A62="","",YEAR(A62))</f>
        <v/>
      </c>
      <c r="C62" s="77">
        <f>IF(A62="","",MONTH(A62))</f>
        <v/>
      </c>
      <c r="D62" s="78" t="n"/>
      <c r="E62" s="78" t="n"/>
      <c r="F62" s="79" t="n"/>
      <c r="G62" s="79" t="n"/>
      <c r="H62" s="79" t="n"/>
      <c r="I62" s="79" t="n"/>
      <c r="J62" s="79" t="n"/>
      <c r="K62" s="79" t="n"/>
      <c r="L62" s="80">
        <f>IF(COUNTA(F62:H62)=0,"",SUM(F62:H62))</f>
        <v/>
      </c>
      <c r="M62" s="80">
        <f>IF(L62="","",SUM(L62,PRODUCT(SUM(I62:K62),-1)))</f>
        <v/>
      </c>
      <c r="N62" s="79" t="n"/>
      <c r="O62" s="79" t="n"/>
      <c r="P62" s="80">
        <f>IF(L62="","",SUM(L62,N62:O62))</f>
        <v/>
      </c>
      <c r="Q62" s="81" t="n"/>
      <c r="R62" s="77">
        <f>IF(Q62&lt;&gt;"是","","人员工资")</f>
        <v/>
      </c>
      <c r="S62" s="78" t="n"/>
    </row>
    <row r="63" hidden="1" ht="22" customHeight="1">
      <c r="A63" s="76" t="n"/>
      <c r="B63" s="77">
        <f>IF(A63="","",YEAR(A63))</f>
        <v/>
      </c>
      <c r="C63" s="77">
        <f>IF(A63="","",MONTH(A63))</f>
        <v/>
      </c>
      <c r="D63" s="78" t="n"/>
      <c r="E63" s="78" t="n"/>
      <c r="F63" s="79" t="n"/>
      <c r="G63" s="79" t="n"/>
      <c r="H63" s="79" t="n"/>
      <c r="I63" s="79" t="n"/>
      <c r="J63" s="79" t="n"/>
      <c r="K63" s="79" t="n"/>
      <c r="L63" s="80">
        <f>IF(COUNTA(F63:H63)=0,"",SUM(F63:H63))</f>
        <v/>
      </c>
      <c r="M63" s="80">
        <f>IF(L63="","",SUM(L63,PRODUCT(SUM(I63:K63),-1)))</f>
        <v/>
      </c>
      <c r="N63" s="79" t="n"/>
      <c r="O63" s="79" t="n"/>
      <c r="P63" s="80">
        <f>IF(L63="","",SUM(L63,N63:O63))</f>
        <v/>
      </c>
      <c r="Q63" s="81" t="n"/>
      <c r="R63" s="77">
        <f>IF(Q63&lt;&gt;"是","","人员工资")</f>
        <v/>
      </c>
      <c r="S63" s="78" t="n"/>
    </row>
    <row r="64" hidden="1" ht="22" customHeight="1">
      <c r="A64" s="76" t="n"/>
      <c r="B64" s="77">
        <f>IF(A64="","",YEAR(A64))</f>
        <v/>
      </c>
      <c r="C64" s="77">
        <f>IF(A64="","",MONTH(A64))</f>
        <v/>
      </c>
      <c r="D64" s="78" t="n"/>
      <c r="E64" s="78" t="n"/>
      <c r="F64" s="79" t="n"/>
      <c r="G64" s="79" t="n"/>
      <c r="H64" s="79" t="n"/>
      <c r="I64" s="79" t="n"/>
      <c r="J64" s="79" t="n"/>
      <c r="K64" s="79" t="n"/>
      <c r="L64" s="80">
        <f>IF(COUNTA(F64:H64)=0,"",SUM(F64:H64))</f>
        <v/>
      </c>
      <c r="M64" s="80">
        <f>IF(L64="","",SUM(L64,PRODUCT(SUM(I64:K64),-1)))</f>
        <v/>
      </c>
      <c r="N64" s="79" t="n"/>
      <c r="O64" s="79" t="n"/>
      <c r="P64" s="80">
        <f>IF(L64="","",SUM(L64,N64:O64))</f>
        <v/>
      </c>
      <c r="Q64" s="81" t="n"/>
      <c r="R64" s="77">
        <f>IF(Q64&lt;&gt;"是","","人员工资")</f>
        <v/>
      </c>
      <c r="S64" s="78" t="n"/>
    </row>
    <row r="65" hidden="1" ht="22" customHeight="1">
      <c r="A65" s="76" t="n"/>
      <c r="B65" s="77">
        <f>IF(A65="","",YEAR(A65))</f>
        <v/>
      </c>
      <c r="C65" s="77">
        <f>IF(A65="","",MONTH(A65))</f>
        <v/>
      </c>
      <c r="D65" s="78" t="n"/>
      <c r="E65" s="78" t="n"/>
      <c r="F65" s="79" t="n"/>
      <c r="G65" s="79" t="n"/>
      <c r="H65" s="79" t="n"/>
      <c r="I65" s="79" t="n"/>
      <c r="J65" s="79" t="n"/>
      <c r="K65" s="79" t="n"/>
      <c r="L65" s="80">
        <f>IF(COUNTA(F65:H65)=0,"",SUM(F65:H65))</f>
        <v/>
      </c>
      <c r="M65" s="80">
        <f>IF(L65="","",SUM(L65,PRODUCT(SUM(I65:K65),-1)))</f>
        <v/>
      </c>
      <c r="N65" s="79" t="n"/>
      <c r="O65" s="79" t="n"/>
      <c r="P65" s="80">
        <f>IF(L65="","",SUM(L65,N65:O65))</f>
        <v/>
      </c>
      <c r="Q65" s="81" t="n"/>
      <c r="R65" s="77">
        <f>IF(Q65&lt;&gt;"是","","人员工资")</f>
        <v/>
      </c>
      <c r="S65" s="78" t="n"/>
    </row>
    <row r="66" hidden="1" ht="22" customHeight="1">
      <c r="A66" s="76" t="n"/>
      <c r="B66" s="77">
        <f>IF(A66="","",YEAR(A66))</f>
        <v/>
      </c>
      <c r="C66" s="77">
        <f>IF(A66="","",MONTH(A66))</f>
        <v/>
      </c>
      <c r="D66" s="78" t="n"/>
      <c r="E66" s="78" t="n"/>
      <c r="F66" s="79" t="n"/>
      <c r="G66" s="79" t="n"/>
      <c r="H66" s="79" t="n"/>
      <c r="I66" s="79" t="n"/>
      <c r="J66" s="79" t="n"/>
      <c r="K66" s="79" t="n"/>
      <c r="L66" s="80">
        <f>IF(COUNTA(F66:H66)=0,"",SUM(F66:H66))</f>
        <v/>
      </c>
      <c r="M66" s="80">
        <f>IF(L66="","",SUM(L66,PRODUCT(SUM(I66:K66),-1)))</f>
        <v/>
      </c>
      <c r="N66" s="79" t="n"/>
      <c r="O66" s="79" t="n"/>
      <c r="P66" s="80">
        <f>IF(L66="","",SUM(L66,N66:O66))</f>
        <v/>
      </c>
      <c r="Q66" s="81" t="n"/>
      <c r="R66" s="77">
        <f>IF(Q66&lt;&gt;"是","","人员工资")</f>
        <v/>
      </c>
      <c r="S66" s="78" t="n"/>
    </row>
    <row r="67" hidden="1" ht="22" customHeight="1">
      <c r="A67" s="76" t="n"/>
      <c r="B67" s="77">
        <f>IF(A67="","",YEAR(A67))</f>
        <v/>
      </c>
      <c r="C67" s="77">
        <f>IF(A67="","",MONTH(A67))</f>
        <v/>
      </c>
      <c r="D67" s="78" t="n"/>
      <c r="E67" s="78" t="n"/>
      <c r="F67" s="79" t="n"/>
      <c r="G67" s="79" t="n"/>
      <c r="H67" s="79" t="n"/>
      <c r="I67" s="79" t="n"/>
      <c r="J67" s="79" t="n"/>
      <c r="K67" s="79" t="n"/>
      <c r="L67" s="80">
        <f>IF(COUNTA(F67:H67)=0,"",SUM(F67:H67))</f>
        <v/>
      </c>
      <c r="M67" s="80">
        <f>IF(L67="","",SUM(L67,PRODUCT(SUM(I67:K67),-1)))</f>
        <v/>
      </c>
      <c r="N67" s="79" t="n"/>
      <c r="O67" s="79" t="n"/>
      <c r="P67" s="80">
        <f>IF(L67="","",SUM(L67,N67:O67))</f>
        <v/>
      </c>
      <c r="Q67" s="81" t="n"/>
      <c r="R67" s="77">
        <f>IF(Q67&lt;&gt;"是","","人员工资")</f>
        <v/>
      </c>
      <c r="S67" s="78" t="n"/>
    </row>
    <row r="68" hidden="1" ht="22" customHeight="1">
      <c r="A68" s="76" t="n"/>
      <c r="B68" s="77">
        <f>IF(A68="","",YEAR(A68))</f>
        <v/>
      </c>
      <c r="C68" s="77">
        <f>IF(A68="","",MONTH(A68))</f>
        <v/>
      </c>
      <c r="D68" s="78" t="n"/>
      <c r="E68" s="78" t="n"/>
      <c r="F68" s="79" t="n"/>
      <c r="G68" s="79" t="n"/>
      <c r="H68" s="79" t="n"/>
      <c r="I68" s="79" t="n"/>
      <c r="J68" s="79" t="n"/>
      <c r="K68" s="79" t="n"/>
      <c r="L68" s="80">
        <f>IF(COUNTA(F68:H68)=0,"",SUM(F68:H68))</f>
        <v/>
      </c>
      <c r="M68" s="80">
        <f>IF(L68="","",SUM(L68,PRODUCT(SUM(I68:K68),-1)))</f>
        <v/>
      </c>
      <c r="N68" s="79" t="n"/>
      <c r="O68" s="79" t="n"/>
      <c r="P68" s="80">
        <f>IF(L68="","",SUM(L68,N68:O68))</f>
        <v/>
      </c>
      <c r="Q68" s="81" t="n"/>
      <c r="R68" s="77">
        <f>IF(Q68&lt;&gt;"是","","人员工资")</f>
        <v/>
      </c>
      <c r="S68" s="78" t="n"/>
    </row>
    <row r="69" hidden="1" ht="22" customHeight="1">
      <c r="A69" s="76" t="n"/>
      <c r="B69" s="77">
        <f>IF(A69="","",YEAR(A69))</f>
        <v/>
      </c>
      <c r="C69" s="77">
        <f>IF(A69="","",MONTH(A69))</f>
        <v/>
      </c>
      <c r="D69" s="78" t="n"/>
      <c r="E69" s="78" t="n"/>
      <c r="F69" s="79" t="n"/>
      <c r="G69" s="79" t="n"/>
      <c r="H69" s="79" t="n"/>
      <c r="I69" s="79" t="n"/>
      <c r="J69" s="79" t="n"/>
      <c r="K69" s="79" t="n"/>
      <c r="L69" s="80">
        <f>IF(COUNTA(F69:H69)=0,"",SUM(F69:H69))</f>
        <v/>
      </c>
      <c r="M69" s="80">
        <f>IF(L69="","",SUM(L69,PRODUCT(SUM(I69:K69),-1)))</f>
        <v/>
      </c>
      <c r="N69" s="79" t="n"/>
      <c r="O69" s="79" t="n"/>
      <c r="P69" s="80">
        <f>IF(L69="","",SUM(L69,N69:O69))</f>
        <v/>
      </c>
      <c r="Q69" s="81" t="n"/>
      <c r="R69" s="77">
        <f>IF(Q69&lt;&gt;"是","","人员工资")</f>
        <v/>
      </c>
      <c r="S69" s="78" t="n"/>
    </row>
    <row r="70" hidden="1" ht="22" customHeight="1">
      <c r="A70" s="76" t="n"/>
      <c r="B70" s="77">
        <f>IF(A70="","",YEAR(A70))</f>
        <v/>
      </c>
      <c r="C70" s="77">
        <f>IF(A70="","",MONTH(A70))</f>
        <v/>
      </c>
      <c r="D70" s="78" t="n"/>
      <c r="E70" s="78" t="n"/>
      <c r="F70" s="79" t="n"/>
      <c r="G70" s="79" t="n"/>
      <c r="H70" s="79" t="n"/>
      <c r="I70" s="79" t="n"/>
      <c r="J70" s="79" t="n"/>
      <c r="K70" s="79" t="n"/>
      <c r="L70" s="80">
        <f>IF(COUNTA(F70:H70)=0,"",SUM(F70:H70))</f>
        <v/>
      </c>
      <c r="M70" s="80">
        <f>IF(L70="","",SUM(L70,PRODUCT(SUM(I70:K70),-1)))</f>
        <v/>
      </c>
      <c r="N70" s="79" t="n"/>
      <c r="O70" s="79" t="n"/>
      <c r="P70" s="80">
        <f>IF(L70="","",SUM(L70,N70:O70))</f>
        <v/>
      </c>
      <c r="Q70" s="81" t="n"/>
      <c r="R70" s="77">
        <f>IF(Q70&lt;&gt;"是","","人员工资")</f>
        <v/>
      </c>
      <c r="S70" s="78" t="n"/>
    </row>
    <row r="71" hidden="1" ht="22" customHeight="1">
      <c r="A71" s="76" t="n"/>
      <c r="B71" s="77">
        <f>IF(A71="","",YEAR(A71))</f>
        <v/>
      </c>
      <c r="C71" s="77">
        <f>IF(A71="","",MONTH(A71))</f>
        <v/>
      </c>
      <c r="D71" s="78" t="n"/>
      <c r="E71" s="78" t="n"/>
      <c r="F71" s="79" t="n"/>
      <c r="G71" s="79" t="n"/>
      <c r="H71" s="79" t="n"/>
      <c r="I71" s="79" t="n"/>
      <c r="J71" s="79" t="n"/>
      <c r="K71" s="79" t="n"/>
      <c r="L71" s="80">
        <f>IF(COUNTA(F71:H71)=0,"",SUM(F71:H71))</f>
        <v/>
      </c>
      <c r="M71" s="80">
        <f>IF(L71="","",SUM(L71,PRODUCT(SUM(I71:K71),-1)))</f>
        <v/>
      </c>
      <c r="N71" s="79" t="n"/>
      <c r="O71" s="79" t="n"/>
      <c r="P71" s="80">
        <f>IF(L71="","",SUM(L71,N71:O71))</f>
        <v/>
      </c>
      <c r="Q71" s="81" t="n"/>
      <c r="R71" s="77">
        <f>IF(Q71&lt;&gt;"是","","人员工资")</f>
        <v/>
      </c>
      <c r="S71" s="78" t="n"/>
    </row>
    <row r="72" hidden="1" ht="22" customHeight="1">
      <c r="A72" s="76" t="n"/>
      <c r="B72" s="77">
        <f>IF(A72="","",YEAR(A72))</f>
        <v/>
      </c>
      <c r="C72" s="77">
        <f>IF(A72="","",MONTH(A72))</f>
        <v/>
      </c>
      <c r="D72" s="78" t="n"/>
      <c r="E72" s="78" t="n"/>
      <c r="F72" s="79" t="n"/>
      <c r="G72" s="79" t="n"/>
      <c r="H72" s="79" t="n"/>
      <c r="I72" s="79" t="n"/>
      <c r="J72" s="79" t="n"/>
      <c r="K72" s="79" t="n"/>
      <c r="L72" s="80">
        <f>IF(COUNTA(F72:H72)=0,"",SUM(F72:H72))</f>
        <v/>
      </c>
      <c r="M72" s="80">
        <f>IF(L72="","",SUM(L72,PRODUCT(SUM(I72:K72),-1)))</f>
        <v/>
      </c>
      <c r="N72" s="79" t="n"/>
      <c r="O72" s="79" t="n"/>
      <c r="P72" s="80">
        <f>IF(L72="","",SUM(L72,N72:O72))</f>
        <v/>
      </c>
      <c r="Q72" s="81" t="n"/>
      <c r="R72" s="77">
        <f>IF(Q72&lt;&gt;"是","","人员工资")</f>
        <v/>
      </c>
      <c r="S72" s="78" t="n"/>
    </row>
    <row r="73" hidden="1" ht="22" customHeight="1">
      <c r="A73" s="76" t="n"/>
      <c r="B73" s="77">
        <f>IF(A73="","",YEAR(A73))</f>
        <v/>
      </c>
      <c r="C73" s="77">
        <f>IF(A73="","",MONTH(A73))</f>
        <v/>
      </c>
      <c r="D73" s="78" t="n"/>
      <c r="E73" s="78" t="n"/>
      <c r="F73" s="79" t="n"/>
      <c r="G73" s="79" t="n"/>
      <c r="H73" s="79" t="n"/>
      <c r="I73" s="79" t="n"/>
      <c r="J73" s="79" t="n"/>
      <c r="K73" s="79" t="n"/>
      <c r="L73" s="80">
        <f>IF(COUNTA(F73:H73)=0,"",SUM(F73:H73))</f>
        <v/>
      </c>
      <c r="M73" s="80">
        <f>IF(L73="","",SUM(L73,PRODUCT(SUM(I73:K73),-1)))</f>
        <v/>
      </c>
      <c r="N73" s="79" t="n"/>
      <c r="O73" s="79" t="n"/>
      <c r="P73" s="80">
        <f>IF(L73="","",SUM(L73,N73:O73))</f>
        <v/>
      </c>
      <c r="Q73" s="81" t="n"/>
      <c r="R73" s="77">
        <f>IF(Q73&lt;&gt;"是","","人员工资")</f>
        <v/>
      </c>
      <c r="S73" s="78" t="n"/>
    </row>
    <row r="74" hidden="1" ht="22" customHeight="1">
      <c r="A74" s="76" t="n"/>
      <c r="B74" s="77">
        <f>IF(A74="","",YEAR(A74))</f>
        <v/>
      </c>
      <c r="C74" s="77">
        <f>IF(A74="","",MONTH(A74))</f>
        <v/>
      </c>
      <c r="D74" s="78" t="n"/>
      <c r="E74" s="78" t="n"/>
      <c r="F74" s="79" t="n"/>
      <c r="G74" s="79" t="n"/>
      <c r="H74" s="79" t="n"/>
      <c r="I74" s="79" t="n"/>
      <c r="J74" s="79" t="n"/>
      <c r="K74" s="79" t="n"/>
      <c r="L74" s="80">
        <f>IF(COUNTA(F74:H74)=0,"",SUM(F74:H74))</f>
        <v/>
      </c>
      <c r="M74" s="80">
        <f>IF(L74="","",SUM(L74,PRODUCT(SUM(I74:K74),-1)))</f>
        <v/>
      </c>
      <c r="N74" s="79" t="n"/>
      <c r="O74" s="79" t="n"/>
      <c r="P74" s="80">
        <f>IF(L74="","",SUM(L74,N74:O74))</f>
        <v/>
      </c>
      <c r="Q74" s="81" t="n"/>
      <c r="R74" s="77">
        <f>IF(Q74&lt;&gt;"是","","人员工资")</f>
        <v/>
      </c>
      <c r="S74" s="78" t="n"/>
    </row>
    <row r="75" hidden="1" ht="22" customHeight="1">
      <c r="A75" s="76" t="n"/>
      <c r="B75" s="77">
        <f>IF(A75="","",YEAR(A75))</f>
        <v/>
      </c>
      <c r="C75" s="77">
        <f>IF(A75="","",MONTH(A75))</f>
        <v/>
      </c>
      <c r="D75" s="78" t="n"/>
      <c r="E75" s="78" t="n"/>
      <c r="F75" s="79" t="n"/>
      <c r="G75" s="79" t="n"/>
      <c r="H75" s="79" t="n"/>
      <c r="I75" s="79" t="n"/>
      <c r="J75" s="79" t="n"/>
      <c r="K75" s="79" t="n"/>
      <c r="L75" s="80">
        <f>IF(COUNTA(F75:H75)=0,"",SUM(F75:H75))</f>
        <v/>
      </c>
      <c r="M75" s="80">
        <f>IF(L75="","",SUM(L75,PRODUCT(SUM(I75:K75),-1)))</f>
        <v/>
      </c>
      <c r="N75" s="79" t="n"/>
      <c r="O75" s="79" t="n"/>
      <c r="P75" s="80">
        <f>IF(L75="","",SUM(L75,N75:O75))</f>
        <v/>
      </c>
      <c r="Q75" s="81" t="n"/>
      <c r="R75" s="77">
        <f>IF(Q75&lt;&gt;"是","","人员工资")</f>
        <v/>
      </c>
      <c r="S75" s="78" t="n"/>
    </row>
    <row r="76" hidden="1" ht="22" customHeight="1">
      <c r="A76" s="76" t="n"/>
      <c r="B76" s="77">
        <f>IF(A76="","",YEAR(A76))</f>
        <v/>
      </c>
      <c r="C76" s="77">
        <f>IF(A76="","",MONTH(A76))</f>
        <v/>
      </c>
      <c r="D76" s="78" t="n"/>
      <c r="E76" s="78" t="n"/>
      <c r="F76" s="79" t="n"/>
      <c r="G76" s="79" t="n"/>
      <c r="H76" s="79" t="n"/>
      <c r="I76" s="79" t="n"/>
      <c r="J76" s="79" t="n"/>
      <c r="K76" s="79" t="n"/>
      <c r="L76" s="80">
        <f>IF(COUNTA(F76:H76)=0,"",SUM(F76:H76))</f>
        <v/>
      </c>
      <c r="M76" s="80">
        <f>IF(L76="","",SUM(L76,PRODUCT(SUM(I76:K76),-1)))</f>
        <v/>
      </c>
      <c r="N76" s="79" t="n"/>
      <c r="O76" s="79" t="n"/>
      <c r="P76" s="80">
        <f>IF(L76="","",SUM(L76,N76:O76))</f>
        <v/>
      </c>
      <c r="Q76" s="81" t="n"/>
      <c r="R76" s="77">
        <f>IF(Q76&lt;&gt;"是","","人员工资")</f>
        <v/>
      </c>
      <c r="S76" s="78" t="n"/>
    </row>
    <row r="77" hidden="1" ht="22" customHeight="1">
      <c r="A77" s="76" t="n"/>
      <c r="B77" s="77">
        <f>IF(A77="","",YEAR(A77))</f>
        <v/>
      </c>
      <c r="C77" s="77">
        <f>IF(A77="","",MONTH(A77))</f>
        <v/>
      </c>
      <c r="D77" s="78" t="n"/>
      <c r="E77" s="78" t="n"/>
      <c r="F77" s="79" t="n"/>
      <c r="G77" s="79" t="n"/>
      <c r="H77" s="79" t="n"/>
      <c r="I77" s="79" t="n"/>
      <c r="J77" s="79" t="n"/>
      <c r="K77" s="79" t="n"/>
      <c r="L77" s="80">
        <f>IF(COUNTA(F77:H77)=0,"",SUM(F77:H77))</f>
        <v/>
      </c>
      <c r="M77" s="80">
        <f>IF(L77="","",SUM(L77,PRODUCT(SUM(I77:K77),-1)))</f>
        <v/>
      </c>
      <c r="N77" s="79" t="n"/>
      <c r="O77" s="79" t="n"/>
      <c r="P77" s="80">
        <f>IF(L77="","",SUM(L77,N77:O77))</f>
        <v/>
      </c>
      <c r="Q77" s="81" t="n"/>
      <c r="R77" s="77">
        <f>IF(Q77&lt;&gt;"是","","人员工资")</f>
        <v/>
      </c>
      <c r="S77" s="78" t="n"/>
    </row>
    <row r="78" hidden="1" ht="22" customHeight="1">
      <c r="A78" s="76" t="n"/>
      <c r="B78" s="77">
        <f>IF(A78="","",YEAR(A78))</f>
        <v/>
      </c>
      <c r="C78" s="77">
        <f>IF(A78="","",MONTH(A78))</f>
        <v/>
      </c>
      <c r="D78" s="78" t="n"/>
      <c r="E78" s="78" t="n"/>
      <c r="F78" s="79" t="n"/>
      <c r="G78" s="79" t="n"/>
      <c r="H78" s="79" t="n"/>
      <c r="I78" s="79" t="n"/>
      <c r="J78" s="79" t="n"/>
      <c r="K78" s="79" t="n"/>
      <c r="L78" s="80">
        <f>IF(COUNTA(F78:H78)=0,"",SUM(F78:H78))</f>
        <v/>
      </c>
      <c r="M78" s="80">
        <f>IF(L78="","",SUM(L78,PRODUCT(SUM(I78:K78),-1)))</f>
        <v/>
      </c>
      <c r="N78" s="79" t="n"/>
      <c r="O78" s="79" t="n"/>
      <c r="P78" s="80">
        <f>IF(L78="","",SUM(L78,N78:O78))</f>
        <v/>
      </c>
      <c r="Q78" s="81" t="n"/>
      <c r="R78" s="77">
        <f>IF(Q78&lt;&gt;"是","","人员工资")</f>
        <v/>
      </c>
      <c r="S78" s="78" t="n"/>
    </row>
    <row r="79" hidden="1" ht="22" customHeight="1">
      <c r="A79" s="76" t="n"/>
      <c r="B79" s="77">
        <f>IF(A79="","",YEAR(A79))</f>
        <v/>
      </c>
      <c r="C79" s="77">
        <f>IF(A79="","",MONTH(A79))</f>
        <v/>
      </c>
      <c r="D79" s="78" t="n"/>
      <c r="E79" s="78" t="n"/>
      <c r="F79" s="79" t="n"/>
      <c r="G79" s="79" t="n"/>
      <c r="H79" s="79" t="n"/>
      <c r="I79" s="79" t="n"/>
      <c r="J79" s="79" t="n"/>
      <c r="K79" s="79" t="n"/>
      <c r="L79" s="80">
        <f>IF(COUNTA(F79:H79)=0,"",SUM(F79:H79))</f>
        <v/>
      </c>
      <c r="M79" s="80">
        <f>IF(L79="","",SUM(L79,PRODUCT(SUM(I79:K79),-1)))</f>
        <v/>
      </c>
      <c r="N79" s="79" t="n"/>
      <c r="O79" s="79" t="n"/>
      <c r="P79" s="80">
        <f>IF(L79="","",SUM(L79,N79:O79))</f>
        <v/>
      </c>
      <c r="Q79" s="81" t="n"/>
      <c r="R79" s="77">
        <f>IF(Q79&lt;&gt;"是","","人员工资")</f>
        <v/>
      </c>
      <c r="S79" s="78" t="n"/>
    </row>
    <row r="80" hidden="1" ht="22" customHeight="1">
      <c r="A80" s="76" t="n"/>
      <c r="B80" s="77">
        <f>IF(A80="","",YEAR(A80))</f>
        <v/>
      </c>
      <c r="C80" s="77">
        <f>IF(A80="","",MONTH(A80))</f>
        <v/>
      </c>
      <c r="D80" s="78" t="n"/>
      <c r="E80" s="78" t="n"/>
      <c r="F80" s="79" t="n"/>
      <c r="G80" s="79" t="n"/>
      <c r="H80" s="79" t="n"/>
      <c r="I80" s="79" t="n"/>
      <c r="J80" s="79" t="n"/>
      <c r="K80" s="79" t="n"/>
      <c r="L80" s="80">
        <f>IF(COUNTA(F80:H80)=0,"",SUM(F80:H80))</f>
        <v/>
      </c>
      <c r="M80" s="80">
        <f>IF(L80="","",SUM(L80,PRODUCT(SUM(I80:K80),-1)))</f>
        <v/>
      </c>
      <c r="N80" s="79" t="n"/>
      <c r="O80" s="79" t="n"/>
      <c r="P80" s="80">
        <f>IF(L80="","",SUM(L80,N80:O80))</f>
        <v/>
      </c>
      <c r="Q80" s="81" t="n"/>
      <c r="R80" s="77">
        <f>IF(Q80&lt;&gt;"是","","人员工资")</f>
        <v/>
      </c>
      <c r="S80" s="78" t="n"/>
    </row>
    <row r="81" hidden="1" ht="22" customHeight="1">
      <c r="A81" s="76" t="n"/>
      <c r="B81" s="77">
        <f>IF(A81="","",YEAR(A81))</f>
        <v/>
      </c>
      <c r="C81" s="77">
        <f>IF(A81="","",MONTH(A81))</f>
        <v/>
      </c>
      <c r="D81" s="78" t="n"/>
      <c r="E81" s="78" t="n"/>
      <c r="F81" s="79" t="n"/>
      <c r="G81" s="79" t="n"/>
      <c r="H81" s="79" t="n"/>
      <c r="I81" s="79" t="n"/>
      <c r="J81" s="79" t="n"/>
      <c r="K81" s="79" t="n"/>
      <c r="L81" s="80">
        <f>IF(COUNTA(F81:H81)=0,"",SUM(F81:H81))</f>
        <v/>
      </c>
      <c r="M81" s="80">
        <f>IF(L81="","",SUM(L81,PRODUCT(SUM(I81:K81),-1)))</f>
        <v/>
      </c>
      <c r="N81" s="79" t="n"/>
      <c r="O81" s="79" t="n"/>
      <c r="P81" s="80">
        <f>IF(L81="","",SUM(L81,N81:O81))</f>
        <v/>
      </c>
      <c r="Q81" s="81" t="n"/>
      <c r="R81" s="77">
        <f>IF(Q81&lt;&gt;"是","","人员工资")</f>
        <v/>
      </c>
      <c r="S81" s="78" t="n"/>
    </row>
    <row r="82" hidden="1" ht="22" customHeight="1">
      <c r="A82" s="76" t="n"/>
      <c r="B82" s="77">
        <f>IF(A82="","",YEAR(A82))</f>
        <v/>
      </c>
      <c r="C82" s="77">
        <f>IF(A82="","",MONTH(A82))</f>
        <v/>
      </c>
      <c r="D82" s="78" t="n"/>
      <c r="E82" s="78" t="n"/>
      <c r="F82" s="79" t="n"/>
      <c r="G82" s="79" t="n"/>
      <c r="H82" s="79" t="n"/>
      <c r="I82" s="79" t="n"/>
      <c r="J82" s="79" t="n"/>
      <c r="K82" s="79" t="n"/>
      <c r="L82" s="80">
        <f>IF(COUNTA(F82:H82)=0,"",SUM(F82:H82))</f>
        <v/>
      </c>
      <c r="M82" s="80">
        <f>IF(L82="","",SUM(L82,PRODUCT(SUM(I82:K82),-1)))</f>
        <v/>
      </c>
      <c r="N82" s="79" t="n"/>
      <c r="O82" s="79" t="n"/>
      <c r="P82" s="80">
        <f>IF(L82="","",SUM(L82,N82:O82))</f>
        <v/>
      </c>
      <c r="Q82" s="81" t="n"/>
      <c r="R82" s="77">
        <f>IF(Q82&lt;&gt;"是","","人员工资")</f>
        <v/>
      </c>
      <c r="S82" s="78" t="n"/>
    </row>
    <row r="83" hidden="1" ht="22" customHeight="1">
      <c r="A83" s="76" t="n"/>
      <c r="B83" s="77">
        <f>IF(A83="","",YEAR(A83))</f>
        <v/>
      </c>
      <c r="C83" s="77">
        <f>IF(A83="","",MONTH(A83))</f>
        <v/>
      </c>
      <c r="D83" s="78" t="n"/>
      <c r="E83" s="78" t="n"/>
      <c r="F83" s="79" t="n"/>
      <c r="G83" s="79" t="n"/>
      <c r="H83" s="79" t="n"/>
      <c r="I83" s="79" t="n"/>
      <c r="J83" s="79" t="n"/>
      <c r="K83" s="79" t="n"/>
      <c r="L83" s="80">
        <f>IF(COUNTA(F83:H83)=0,"",SUM(F83:H83))</f>
        <v/>
      </c>
      <c r="M83" s="80">
        <f>IF(L83="","",SUM(L83,PRODUCT(SUM(I83:K83),-1)))</f>
        <v/>
      </c>
      <c r="N83" s="79" t="n"/>
      <c r="O83" s="79" t="n"/>
      <c r="P83" s="80">
        <f>IF(L83="","",SUM(L83,N83:O83))</f>
        <v/>
      </c>
      <c r="Q83" s="81" t="n"/>
      <c r="R83" s="77">
        <f>IF(Q83&lt;&gt;"是","","人员工资")</f>
        <v/>
      </c>
      <c r="S83" s="78" t="n"/>
    </row>
    <row r="84" hidden="1" ht="22" customHeight="1">
      <c r="A84" s="76" t="n"/>
      <c r="B84" s="77">
        <f>IF(A84="","",YEAR(A84))</f>
        <v/>
      </c>
      <c r="C84" s="77">
        <f>IF(A84="","",MONTH(A84))</f>
        <v/>
      </c>
      <c r="D84" s="78" t="n"/>
      <c r="E84" s="78" t="n"/>
      <c r="F84" s="79" t="n"/>
      <c r="G84" s="79" t="n"/>
      <c r="H84" s="79" t="n"/>
      <c r="I84" s="79" t="n"/>
      <c r="J84" s="79" t="n"/>
      <c r="K84" s="79" t="n"/>
      <c r="L84" s="80">
        <f>IF(COUNTA(F84:H84)=0,"",SUM(F84:H84))</f>
        <v/>
      </c>
      <c r="M84" s="80">
        <f>IF(L84="","",SUM(L84,PRODUCT(SUM(I84:K84),-1)))</f>
        <v/>
      </c>
      <c r="N84" s="79" t="n"/>
      <c r="O84" s="79" t="n"/>
      <c r="P84" s="80">
        <f>IF(L84="","",SUM(L84,N84:O84))</f>
        <v/>
      </c>
      <c r="Q84" s="81" t="n"/>
      <c r="R84" s="77">
        <f>IF(Q84&lt;&gt;"是","","人员工资")</f>
        <v/>
      </c>
      <c r="S84" s="78" t="n"/>
    </row>
    <row r="85" hidden="1" ht="22" customHeight="1">
      <c r="A85" s="76" t="n"/>
      <c r="B85" s="77">
        <f>IF(A85="","",YEAR(A85))</f>
        <v/>
      </c>
      <c r="C85" s="77">
        <f>IF(A85="","",MONTH(A85))</f>
        <v/>
      </c>
      <c r="D85" s="78" t="n"/>
      <c r="E85" s="78" t="n"/>
      <c r="F85" s="79" t="n"/>
      <c r="G85" s="79" t="n"/>
      <c r="H85" s="79" t="n"/>
      <c r="I85" s="79" t="n"/>
      <c r="J85" s="79" t="n"/>
      <c r="K85" s="79" t="n"/>
      <c r="L85" s="80">
        <f>IF(COUNTA(F85:H85)=0,"",SUM(F85:H85))</f>
        <v/>
      </c>
      <c r="M85" s="80">
        <f>IF(L85="","",SUM(L85,PRODUCT(SUM(I85:K85),-1)))</f>
        <v/>
      </c>
      <c r="N85" s="79" t="n"/>
      <c r="O85" s="79" t="n"/>
      <c r="P85" s="80">
        <f>IF(L85="","",SUM(L85,N85:O85))</f>
        <v/>
      </c>
      <c r="Q85" s="81" t="n"/>
      <c r="R85" s="77">
        <f>IF(Q85&lt;&gt;"是","","人员工资")</f>
        <v/>
      </c>
      <c r="S85" s="78" t="n"/>
    </row>
    <row r="86" hidden="1" ht="22" customHeight="1">
      <c r="A86" s="76" t="n"/>
      <c r="B86" s="77">
        <f>IF(A86="","",YEAR(A86))</f>
        <v/>
      </c>
      <c r="C86" s="77">
        <f>IF(A86="","",MONTH(A86))</f>
        <v/>
      </c>
      <c r="D86" s="78" t="n"/>
      <c r="E86" s="78" t="n"/>
      <c r="F86" s="79" t="n"/>
      <c r="G86" s="79" t="n"/>
      <c r="H86" s="79" t="n"/>
      <c r="I86" s="79" t="n"/>
      <c r="J86" s="79" t="n"/>
      <c r="K86" s="79" t="n"/>
      <c r="L86" s="80">
        <f>IF(COUNTA(F86:H86)=0,"",SUM(F86:H86))</f>
        <v/>
      </c>
      <c r="M86" s="80">
        <f>IF(L86="","",SUM(L86,PRODUCT(SUM(I86:K86),-1)))</f>
        <v/>
      </c>
      <c r="N86" s="79" t="n"/>
      <c r="O86" s="79" t="n"/>
      <c r="P86" s="80">
        <f>IF(L86="","",SUM(L86,N86:O86))</f>
        <v/>
      </c>
      <c r="Q86" s="81" t="n"/>
      <c r="R86" s="77">
        <f>IF(Q86&lt;&gt;"是","","人员工资")</f>
        <v/>
      </c>
      <c r="S86" s="78" t="n"/>
    </row>
    <row r="87" hidden="1" ht="22" customHeight="1">
      <c r="A87" s="76" t="n"/>
      <c r="B87" s="77">
        <f>IF(A87="","",YEAR(A87))</f>
        <v/>
      </c>
      <c r="C87" s="77">
        <f>IF(A87="","",MONTH(A87))</f>
        <v/>
      </c>
      <c r="D87" s="78" t="n"/>
      <c r="E87" s="78" t="n"/>
      <c r="F87" s="79" t="n"/>
      <c r="G87" s="79" t="n"/>
      <c r="H87" s="79" t="n"/>
      <c r="I87" s="79" t="n"/>
      <c r="J87" s="79" t="n"/>
      <c r="K87" s="79" t="n"/>
      <c r="L87" s="80">
        <f>IF(COUNTA(F87:H87)=0,"",SUM(F87:H87))</f>
        <v/>
      </c>
      <c r="M87" s="80">
        <f>IF(L87="","",SUM(L87,PRODUCT(SUM(I87:K87),-1)))</f>
        <v/>
      </c>
      <c r="N87" s="79" t="n"/>
      <c r="O87" s="79" t="n"/>
      <c r="P87" s="80">
        <f>IF(L87="","",SUM(L87,N87:O87))</f>
        <v/>
      </c>
      <c r="Q87" s="81" t="n"/>
      <c r="R87" s="77">
        <f>IF(Q87&lt;&gt;"是","","人员工资")</f>
        <v/>
      </c>
      <c r="S87" s="78" t="n"/>
    </row>
    <row r="88" hidden="1" ht="22" customHeight="1">
      <c r="A88" s="76" t="n"/>
      <c r="B88" s="77">
        <f>IF(A88="","",YEAR(A88))</f>
        <v/>
      </c>
      <c r="C88" s="77">
        <f>IF(A88="","",MONTH(A88))</f>
        <v/>
      </c>
      <c r="D88" s="78" t="n"/>
      <c r="E88" s="78" t="n"/>
      <c r="F88" s="79" t="n"/>
      <c r="G88" s="79" t="n"/>
      <c r="H88" s="79" t="n"/>
      <c r="I88" s="79" t="n"/>
      <c r="J88" s="79" t="n"/>
      <c r="K88" s="79" t="n"/>
      <c r="L88" s="80">
        <f>IF(COUNTA(F88:H88)=0,"",SUM(F88:H88))</f>
        <v/>
      </c>
      <c r="M88" s="80">
        <f>IF(L88="","",SUM(L88,PRODUCT(SUM(I88:K88),-1)))</f>
        <v/>
      </c>
      <c r="N88" s="79" t="n"/>
      <c r="O88" s="79" t="n"/>
      <c r="P88" s="80">
        <f>IF(L88="","",SUM(L88,N88:O88))</f>
        <v/>
      </c>
      <c r="Q88" s="81" t="n"/>
      <c r="R88" s="77">
        <f>IF(Q88&lt;&gt;"是","","人员工资")</f>
        <v/>
      </c>
      <c r="S88" s="78" t="n"/>
    </row>
    <row r="89" hidden="1" ht="22" customHeight="1">
      <c r="A89" s="76" t="n"/>
      <c r="B89" s="77">
        <f>IF(A89="","",YEAR(A89))</f>
        <v/>
      </c>
      <c r="C89" s="77">
        <f>IF(A89="","",MONTH(A89))</f>
        <v/>
      </c>
      <c r="D89" s="78" t="n"/>
      <c r="E89" s="78" t="n"/>
      <c r="F89" s="79" t="n"/>
      <c r="G89" s="79" t="n"/>
      <c r="H89" s="79" t="n"/>
      <c r="I89" s="79" t="n"/>
      <c r="J89" s="79" t="n"/>
      <c r="K89" s="79" t="n"/>
      <c r="L89" s="80">
        <f>IF(COUNTA(F89:H89)=0,"",SUM(F89:H89))</f>
        <v/>
      </c>
      <c r="M89" s="80">
        <f>IF(L89="","",SUM(L89,PRODUCT(SUM(I89:K89),-1)))</f>
        <v/>
      </c>
      <c r="N89" s="79" t="n"/>
      <c r="O89" s="79" t="n"/>
      <c r="P89" s="80">
        <f>IF(L89="","",SUM(L89,N89:O89))</f>
        <v/>
      </c>
      <c r="Q89" s="81" t="n"/>
      <c r="R89" s="77">
        <f>IF(Q89&lt;&gt;"是","","人员工资")</f>
        <v/>
      </c>
      <c r="S89" s="78" t="n"/>
    </row>
    <row r="90" hidden="1" ht="22" customHeight="1">
      <c r="A90" s="76" t="n"/>
      <c r="B90" s="77">
        <f>IF(A90="","",YEAR(A90))</f>
        <v/>
      </c>
      <c r="C90" s="77">
        <f>IF(A90="","",MONTH(A90))</f>
        <v/>
      </c>
      <c r="D90" s="78" t="n"/>
      <c r="E90" s="78" t="n"/>
      <c r="F90" s="79" t="n"/>
      <c r="G90" s="79" t="n"/>
      <c r="H90" s="79" t="n"/>
      <c r="I90" s="79" t="n"/>
      <c r="J90" s="79" t="n"/>
      <c r="K90" s="79" t="n"/>
      <c r="L90" s="80">
        <f>IF(COUNTA(F90:H90)=0,"",SUM(F90:H90))</f>
        <v/>
      </c>
      <c r="M90" s="80">
        <f>IF(L90="","",SUM(L90,PRODUCT(SUM(I90:K90),-1)))</f>
        <v/>
      </c>
      <c r="N90" s="79" t="n"/>
      <c r="O90" s="79" t="n"/>
      <c r="P90" s="80">
        <f>IF(L90="","",SUM(L90,N90:O90))</f>
        <v/>
      </c>
      <c r="Q90" s="81" t="n"/>
      <c r="R90" s="77">
        <f>IF(Q90&lt;&gt;"是","","人员工资")</f>
        <v/>
      </c>
      <c r="S90" s="78" t="n"/>
    </row>
    <row r="91" hidden="1" ht="22" customHeight="1">
      <c r="A91" s="76" t="n"/>
      <c r="B91" s="77">
        <f>IF(A91="","",YEAR(A91))</f>
        <v/>
      </c>
      <c r="C91" s="77">
        <f>IF(A91="","",MONTH(A91))</f>
        <v/>
      </c>
      <c r="D91" s="78" t="n"/>
      <c r="E91" s="78" t="n"/>
      <c r="F91" s="79" t="n"/>
      <c r="G91" s="79" t="n"/>
      <c r="H91" s="79" t="n"/>
      <c r="I91" s="79" t="n"/>
      <c r="J91" s="79" t="n"/>
      <c r="K91" s="79" t="n"/>
      <c r="L91" s="80">
        <f>IF(COUNTA(F91:H91)=0,"",SUM(F91:H91))</f>
        <v/>
      </c>
      <c r="M91" s="80">
        <f>IF(L91="","",SUM(L91,PRODUCT(SUM(I91:K91),-1)))</f>
        <v/>
      </c>
      <c r="N91" s="79" t="n"/>
      <c r="O91" s="79" t="n"/>
      <c r="P91" s="80">
        <f>IF(L91="","",SUM(L91,N91:O91))</f>
        <v/>
      </c>
      <c r="Q91" s="81" t="n"/>
      <c r="R91" s="77">
        <f>IF(Q91&lt;&gt;"是","","人员工资")</f>
        <v/>
      </c>
      <c r="S91" s="78" t="n"/>
    </row>
    <row r="92" hidden="1" ht="22" customHeight="1">
      <c r="A92" s="76" t="n"/>
      <c r="B92" s="77">
        <f>IF(A92="","",YEAR(A92))</f>
        <v/>
      </c>
      <c r="C92" s="77">
        <f>IF(A92="","",MONTH(A92))</f>
        <v/>
      </c>
      <c r="D92" s="78" t="n"/>
      <c r="E92" s="78" t="n"/>
      <c r="F92" s="79" t="n"/>
      <c r="G92" s="79" t="n"/>
      <c r="H92" s="79" t="n"/>
      <c r="I92" s="79" t="n"/>
      <c r="J92" s="79" t="n"/>
      <c r="K92" s="79" t="n"/>
      <c r="L92" s="80">
        <f>IF(COUNTA(F92:H92)=0,"",SUM(F92:H92))</f>
        <v/>
      </c>
      <c r="M92" s="80">
        <f>IF(L92="","",SUM(L92,PRODUCT(SUM(I92:K92),-1)))</f>
        <v/>
      </c>
      <c r="N92" s="79" t="n"/>
      <c r="O92" s="79" t="n"/>
      <c r="P92" s="80">
        <f>IF(L92="","",SUM(L92,N92:O92))</f>
        <v/>
      </c>
      <c r="Q92" s="81" t="n"/>
      <c r="R92" s="77">
        <f>IF(Q92&lt;&gt;"是","","人员工资")</f>
        <v/>
      </c>
      <c r="S92" s="78" t="n"/>
    </row>
    <row r="93" hidden="1" ht="22" customHeight="1">
      <c r="A93" s="76" t="n"/>
      <c r="B93" s="77">
        <f>IF(A93="","",YEAR(A93))</f>
        <v/>
      </c>
      <c r="C93" s="77">
        <f>IF(A93="","",MONTH(A93))</f>
        <v/>
      </c>
      <c r="D93" s="78" t="n"/>
      <c r="E93" s="78" t="n"/>
      <c r="F93" s="79" t="n"/>
      <c r="G93" s="79" t="n"/>
      <c r="H93" s="79" t="n"/>
      <c r="I93" s="79" t="n"/>
      <c r="J93" s="79" t="n"/>
      <c r="K93" s="79" t="n"/>
      <c r="L93" s="80">
        <f>IF(COUNTA(F93:H93)=0,"",SUM(F93:H93))</f>
        <v/>
      </c>
      <c r="M93" s="80">
        <f>IF(L93="","",SUM(L93,PRODUCT(SUM(I93:K93),-1)))</f>
        <v/>
      </c>
      <c r="N93" s="79" t="n"/>
      <c r="O93" s="79" t="n"/>
      <c r="P93" s="80">
        <f>IF(L93="","",SUM(L93,N93:O93))</f>
        <v/>
      </c>
      <c r="Q93" s="81" t="n"/>
      <c r="R93" s="77">
        <f>IF(Q93&lt;&gt;"是","","人员工资")</f>
        <v/>
      </c>
      <c r="S93" s="78" t="n"/>
    </row>
    <row r="94" hidden="1" ht="22" customHeight="1">
      <c r="A94" s="76" t="n"/>
      <c r="B94" s="77">
        <f>IF(A94="","",YEAR(A94))</f>
        <v/>
      </c>
      <c r="C94" s="77">
        <f>IF(A94="","",MONTH(A94))</f>
        <v/>
      </c>
      <c r="D94" s="78" t="n"/>
      <c r="E94" s="78" t="n"/>
      <c r="F94" s="79" t="n"/>
      <c r="G94" s="79" t="n"/>
      <c r="H94" s="79" t="n"/>
      <c r="I94" s="79" t="n"/>
      <c r="J94" s="79" t="n"/>
      <c r="K94" s="79" t="n"/>
      <c r="L94" s="80">
        <f>IF(COUNTA(F94:H94)=0,"",SUM(F94:H94))</f>
        <v/>
      </c>
      <c r="M94" s="80">
        <f>IF(L94="","",SUM(L94,PRODUCT(SUM(I94:K94),-1)))</f>
        <v/>
      </c>
      <c r="N94" s="79" t="n"/>
      <c r="O94" s="79" t="n"/>
      <c r="P94" s="80">
        <f>IF(L94="","",SUM(L94,N94:O94))</f>
        <v/>
      </c>
      <c r="Q94" s="81" t="n"/>
      <c r="R94" s="77">
        <f>IF(Q94&lt;&gt;"是","","人员工资")</f>
        <v/>
      </c>
      <c r="S94" s="78" t="n"/>
    </row>
    <row r="95" hidden="1" ht="22" customHeight="1">
      <c r="A95" s="76" t="n"/>
      <c r="B95" s="77">
        <f>IF(A95="","",YEAR(A95))</f>
        <v/>
      </c>
      <c r="C95" s="77">
        <f>IF(A95="","",MONTH(A95))</f>
        <v/>
      </c>
      <c r="D95" s="78" t="n"/>
      <c r="E95" s="78" t="n"/>
      <c r="F95" s="79" t="n"/>
      <c r="G95" s="79" t="n"/>
      <c r="H95" s="79" t="n"/>
      <c r="I95" s="79" t="n"/>
      <c r="J95" s="79" t="n"/>
      <c r="K95" s="79" t="n"/>
      <c r="L95" s="80">
        <f>IF(COUNTA(F95:H95)=0,"",SUM(F95:H95))</f>
        <v/>
      </c>
      <c r="M95" s="80">
        <f>IF(L95="","",SUM(L95,PRODUCT(SUM(I95:K95),-1)))</f>
        <v/>
      </c>
      <c r="N95" s="79" t="n"/>
      <c r="O95" s="79" t="n"/>
      <c r="P95" s="80">
        <f>IF(L95="","",SUM(L95,N95:O95))</f>
        <v/>
      </c>
      <c r="Q95" s="81" t="n"/>
      <c r="R95" s="77">
        <f>IF(Q95&lt;&gt;"是","","人员工资")</f>
        <v/>
      </c>
      <c r="S95" s="78" t="n"/>
    </row>
    <row r="96" hidden="1" ht="22" customHeight="1">
      <c r="A96" s="76" t="n"/>
      <c r="B96" s="77">
        <f>IF(A96="","",YEAR(A96))</f>
        <v/>
      </c>
      <c r="C96" s="77">
        <f>IF(A96="","",MONTH(A96))</f>
        <v/>
      </c>
      <c r="D96" s="78" t="n"/>
      <c r="E96" s="78" t="n"/>
      <c r="F96" s="79" t="n"/>
      <c r="G96" s="79" t="n"/>
      <c r="H96" s="79" t="n"/>
      <c r="I96" s="79" t="n"/>
      <c r="J96" s="79" t="n"/>
      <c r="K96" s="79" t="n"/>
      <c r="L96" s="80">
        <f>IF(COUNTA(F96:H96)=0,"",SUM(F96:H96))</f>
        <v/>
      </c>
      <c r="M96" s="80">
        <f>IF(L96="","",SUM(L96,PRODUCT(SUM(I96:K96),-1)))</f>
        <v/>
      </c>
      <c r="N96" s="79" t="n"/>
      <c r="O96" s="79" t="n"/>
      <c r="P96" s="80">
        <f>IF(L96="","",SUM(L96,N96:O96))</f>
        <v/>
      </c>
      <c r="Q96" s="81" t="n"/>
      <c r="R96" s="77">
        <f>IF(Q96&lt;&gt;"是","","人员工资")</f>
        <v/>
      </c>
      <c r="S96" s="78" t="n"/>
    </row>
    <row r="97" hidden="1" ht="22" customHeight="1">
      <c r="A97" s="76" t="n"/>
      <c r="B97" s="77">
        <f>IF(A97="","",YEAR(A97))</f>
        <v/>
      </c>
      <c r="C97" s="77">
        <f>IF(A97="","",MONTH(A97))</f>
        <v/>
      </c>
      <c r="D97" s="78" t="n"/>
      <c r="E97" s="78" t="n"/>
      <c r="F97" s="79" t="n"/>
      <c r="G97" s="79" t="n"/>
      <c r="H97" s="79" t="n"/>
      <c r="I97" s="79" t="n"/>
      <c r="J97" s="79" t="n"/>
      <c r="K97" s="79" t="n"/>
      <c r="L97" s="80">
        <f>IF(COUNTA(F97:H97)=0,"",SUM(F97:H97))</f>
        <v/>
      </c>
      <c r="M97" s="80">
        <f>IF(L97="","",SUM(L97,PRODUCT(SUM(I97:K97),-1)))</f>
        <v/>
      </c>
      <c r="N97" s="79" t="n"/>
      <c r="O97" s="79" t="n"/>
      <c r="P97" s="80">
        <f>IF(L97="","",SUM(L97,N97:O97))</f>
        <v/>
      </c>
      <c r="Q97" s="81" t="n"/>
      <c r="R97" s="77">
        <f>IF(Q97&lt;&gt;"是","","人员工资")</f>
        <v/>
      </c>
      <c r="S97" s="78" t="n"/>
    </row>
    <row r="98" hidden="1" ht="22" customHeight="1">
      <c r="A98" s="76" t="n"/>
      <c r="B98" s="77">
        <f>IF(A98="","",YEAR(A98))</f>
        <v/>
      </c>
      <c r="C98" s="77">
        <f>IF(A98="","",MONTH(A98))</f>
        <v/>
      </c>
      <c r="D98" s="78" t="n"/>
      <c r="E98" s="78" t="n"/>
      <c r="F98" s="79" t="n"/>
      <c r="G98" s="79" t="n"/>
      <c r="H98" s="79" t="n"/>
      <c r="I98" s="79" t="n"/>
      <c r="J98" s="79" t="n"/>
      <c r="K98" s="79" t="n"/>
      <c r="L98" s="80">
        <f>IF(COUNTA(F98:H98)=0,"",SUM(F98:H98))</f>
        <v/>
      </c>
      <c r="M98" s="80">
        <f>IF(L98="","",SUM(L98,PRODUCT(SUM(I98:K98),-1)))</f>
        <v/>
      </c>
      <c r="N98" s="79" t="n"/>
      <c r="O98" s="79" t="n"/>
      <c r="P98" s="80">
        <f>IF(L98="","",SUM(L98,N98:O98))</f>
        <v/>
      </c>
      <c r="Q98" s="81" t="n"/>
      <c r="R98" s="77">
        <f>IF(Q98&lt;&gt;"是","","人员工资")</f>
        <v/>
      </c>
      <c r="S98" s="78" t="n"/>
    </row>
    <row r="99" hidden="1" ht="22" customHeight="1">
      <c r="A99" s="76" t="n"/>
      <c r="B99" s="77">
        <f>IF(A99="","",YEAR(A99))</f>
        <v/>
      </c>
      <c r="C99" s="77">
        <f>IF(A99="","",MONTH(A99))</f>
        <v/>
      </c>
      <c r="D99" s="78" t="n"/>
      <c r="E99" s="78" t="n"/>
      <c r="F99" s="79" t="n"/>
      <c r="G99" s="79" t="n"/>
      <c r="H99" s="79" t="n"/>
      <c r="I99" s="79" t="n"/>
      <c r="J99" s="79" t="n"/>
      <c r="K99" s="79" t="n"/>
      <c r="L99" s="80">
        <f>IF(COUNTA(F99:H99)=0,"",SUM(F99:H99))</f>
        <v/>
      </c>
      <c r="M99" s="80">
        <f>IF(L99="","",SUM(L99,PRODUCT(SUM(I99:K99),-1)))</f>
        <v/>
      </c>
      <c r="N99" s="79" t="n"/>
      <c r="O99" s="79" t="n"/>
      <c r="P99" s="80">
        <f>IF(L99="","",SUM(L99,N99:O99))</f>
        <v/>
      </c>
      <c r="Q99" s="81" t="n"/>
      <c r="R99" s="77">
        <f>IF(Q99&lt;&gt;"是","","人员工资")</f>
        <v/>
      </c>
      <c r="S99" s="78" t="n"/>
    </row>
    <row r="100" hidden="1" ht="22" customHeight="1">
      <c r="A100" s="76" t="n"/>
      <c r="B100" s="77">
        <f>IF(A100="","",YEAR(A100))</f>
        <v/>
      </c>
      <c r="C100" s="77">
        <f>IF(A100="","",MONTH(A100))</f>
        <v/>
      </c>
      <c r="D100" s="78" t="n"/>
      <c r="E100" s="78" t="n"/>
      <c r="F100" s="79" t="n"/>
      <c r="G100" s="79" t="n"/>
      <c r="H100" s="79" t="n"/>
      <c r="I100" s="79" t="n"/>
      <c r="J100" s="79" t="n"/>
      <c r="K100" s="79" t="n"/>
      <c r="L100" s="80">
        <f>IF(COUNTA(F100:H100)=0,"",SUM(F100:H100))</f>
        <v/>
      </c>
      <c r="M100" s="80">
        <f>IF(L100="","",SUM(L100,PRODUCT(SUM(I100:K100),-1)))</f>
        <v/>
      </c>
      <c r="N100" s="79" t="n"/>
      <c r="O100" s="79" t="n"/>
      <c r="P100" s="80">
        <f>IF(L100="","",SUM(L100,N100:O100))</f>
        <v/>
      </c>
      <c r="Q100" s="81" t="n"/>
      <c r="R100" s="77">
        <f>IF(Q100&lt;&gt;"是","","人员工资")</f>
        <v/>
      </c>
      <c r="S100" s="78" t="n"/>
    </row>
    <row r="101" hidden="1" ht="22" customHeight="1">
      <c r="A101" s="76" t="n"/>
      <c r="B101" s="77">
        <f>IF(A101="","",YEAR(A101))</f>
        <v/>
      </c>
      <c r="C101" s="77">
        <f>IF(A101="","",MONTH(A101))</f>
        <v/>
      </c>
      <c r="D101" s="78" t="n"/>
      <c r="E101" s="78" t="n"/>
      <c r="F101" s="79" t="n"/>
      <c r="G101" s="79" t="n"/>
      <c r="H101" s="79" t="n"/>
      <c r="I101" s="79" t="n"/>
      <c r="J101" s="79" t="n"/>
      <c r="K101" s="79" t="n"/>
      <c r="L101" s="80">
        <f>IF(COUNTA(F101:H101)=0,"",SUM(F101:H101))</f>
        <v/>
      </c>
      <c r="M101" s="80">
        <f>IF(L101="","",SUM(L101,PRODUCT(SUM(I101:K101),-1)))</f>
        <v/>
      </c>
      <c r="N101" s="79" t="n"/>
      <c r="O101" s="79" t="n"/>
      <c r="P101" s="80">
        <f>IF(L101="","",SUM(L101,N101:O101))</f>
        <v/>
      </c>
      <c r="Q101" s="81" t="n"/>
      <c r="R101" s="77">
        <f>IF(Q101&lt;&gt;"是","","人员工资")</f>
        <v/>
      </c>
      <c r="S101" s="78" t="n"/>
    </row>
    <row r="102" hidden="1" ht="22" customHeight="1">
      <c r="A102" s="76" t="n"/>
      <c r="B102" s="77">
        <f>IF(A102="","",YEAR(A102))</f>
        <v/>
      </c>
      <c r="C102" s="77">
        <f>IF(A102="","",MONTH(A102))</f>
        <v/>
      </c>
      <c r="D102" s="78" t="n"/>
      <c r="E102" s="78" t="n"/>
      <c r="F102" s="79" t="n"/>
      <c r="G102" s="79" t="n"/>
      <c r="H102" s="79" t="n"/>
      <c r="I102" s="79" t="n"/>
      <c r="J102" s="79" t="n"/>
      <c r="K102" s="79" t="n"/>
      <c r="L102" s="80">
        <f>IF(COUNTA(F102:H102)=0,"",SUM(F102:H102))</f>
        <v/>
      </c>
      <c r="M102" s="80">
        <f>IF(L102="","",SUM(L102,PRODUCT(SUM(I102:K102),-1)))</f>
        <v/>
      </c>
      <c r="N102" s="79" t="n"/>
      <c r="O102" s="79" t="n"/>
      <c r="P102" s="80">
        <f>IF(L102="","",SUM(L102,N102:O102))</f>
        <v/>
      </c>
      <c r="Q102" s="81" t="n"/>
      <c r="R102" s="77">
        <f>IF(Q102&lt;&gt;"是","","人员工资")</f>
        <v/>
      </c>
      <c r="S102" s="78" t="n"/>
    </row>
    <row r="103" hidden="1" ht="22" customHeight="1">
      <c r="A103" s="76" t="n"/>
      <c r="B103" s="77">
        <f>IF(A103="","",YEAR(A103))</f>
        <v/>
      </c>
      <c r="C103" s="77">
        <f>IF(A103="","",MONTH(A103))</f>
        <v/>
      </c>
      <c r="D103" s="78" t="n"/>
      <c r="E103" s="78" t="n"/>
      <c r="F103" s="79" t="n"/>
      <c r="G103" s="79" t="n"/>
      <c r="H103" s="79" t="n"/>
      <c r="I103" s="79" t="n"/>
      <c r="J103" s="79" t="n"/>
      <c r="K103" s="79" t="n"/>
      <c r="L103" s="80">
        <f>IF(COUNTA(F103:H103)=0,"",SUM(F103:H103))</f>
        <v/>
      </c>
      <c r="M103" s="80">
        <f>IF(L103="","",SUM(L103,PRODUCT(SUM(I103:K103),-1)))</f>
        <v/>
      </c>
      <c r="N103" s="79" t="n"/>
      <c r="O103" s="79" t="n"/>
      <c r="P103" s="80">
        <f>IF(L103="","",SUM(L103,N103:O103))</f>
        <v/>
      </c>
      <c r="Q103" s="81" t="n"/>
      <c r="R103" s="77">
        <f>IF(Q103&lt;&gt;"是","","人员工资")</f>
        <v/>
      </c>
      <c r="S103" s="78" t="n"/>
    </row>
    <row r="104" hidden="1" ht="22" customHeight="1">
      <c r="A104" s="76" t="n"/>
      <c r="B104" s="77">
        <f>IF(A104="","",YEAR(A104))</f>
        <v/>
      </c>
      <c r="C104" s="77">
        <f>IF(A104="","",MONTH(A104))</f>
        <v/>
      </c>
      <c r="D104" s="78" t="n"/>
      <c r="E104" s="78" t="n"/>
      <c r="F104" s="79" t="n"/>
      <c r="G104" s="79" t="n"/>
      <c r="H104" s="79" t="n"/>
      <c r="I104" s="79" t="n"/>
      <c r="J104" s="79" t="n"/>
      <c r="K104" s="79" t="n"/>
      <c r="L104" s="80">
        <f>IF(COUNTA(F104:H104)=0,"",SUM(F104:H104))</f>
        <v/>
      </c>
      <c r="M104" s="80">
        <f>IF(L104="","",SUM(L104,PRODUCT(SUM(I104:K104),-1)))</f>
        <v/>
      </c>
      <c r="N104" s="79" t="n"/>
      <c r="O104" s="79" t="n"/>
      <c r="P104" s="80">
        <f>IF(L104="","",SUM(L104,N104:O104))</f>
        <v/>
      </c>
      <c r="Q104" s="81" t="n"/>
      <c r="R104" s="77">
        <f>IF(Q104&lt;&gt;"是","","人员工资")</f>
        <v/>
      </c>
      <c r="S104" s="78" t="n"/>
    </row>
    <row r="105" hidden="1" ht="22" customHeight="1">
      <c r="A105" s="76" t="n"/>
      <c r="B105" s="77">
        <f>IF(A105="","",YEAR(A105))</f>
        <v/>
      </c>
      <c r="C105" s="77">
        <f>IF(A105="","",MONTH(A105))</f>
        <v/>
      </c>
      <c r="D105" s="78" t="n"/>
      <c r="E105" s="78" t="n"/>
      <c r="F105" s="79" t="n"/>
      <c r="G105" s="79" t="n"/>
      <c r="H105" s="79" t="n"/>
      <c r="I105" s="79" t="n"/>
      <c r="J105" s="79" t="n"/>
      <c r="K105" s="79" t="n"/>
      <c r="L105" s="80">
        <f>IF(COUNTA(F105:H105)=0,"",SUM(F105:H105))</f>
        <v/>
      </c>
      <c r="M105" s="80">
        <f>IF(L105="","",SUM(L105,PRODUCT(SUM(I105:K105),-1)))</f>
        <v/>
      </c>
      <c r="N105" s="79" t="n"/>
      <c r="O105" s="79" t="n"/>
      <c r="P105" s="80">
        <f>IF(L105="","",SUM(L105,N105:O105))</f>
        <v/>
      </c>
      <c r="Q105" s="81" t="n"/>
      <c r="R105" s="77">
        <f>IF(Q105&lt;&gt;"是","","人员工资")</f>
        <v/>
      </c>
      <c r="S105" s="78" t="n"/>
    </row>
    <row r="106" hidden="1" ht="22" customHeight="1">
      <c r="A106" s="76" t="n"/>
      <c r="B106" s="77">
        <f>IF(A106="","",YEAR(A106))</f>
        <v/>
      </c>
      <c r="C106" s="77">
        <f>IF(A106="","",MONTH(A106))</f>
        <v/>
      </c>
      <c r="D106" s="78" t="n"/>
      <c r="E106" s="78" t="n"/>
      <c r="F106" s="79" t="n"/>
      <c r="G106" s="79" t="n"/>
      <c r="H106" s="79" t="n"/>
      <c r="I106" s="79" t="n"/>
      <c r="J106" s="79" t="n"/>
      <c r="K106" s="79" t="n"/>
      <c r="L106" s="80">
        <f>IF(COUNTA(F106:H106)=0,"",SUM(F106:H106))</f>
        <v/>
      </c>
      <c r="M106" s="80">
        <f>IF(L106="","",SUM(L106,PRODUCT(SUM(I106:K106),-1)))</f>
        <v/>
      </c>
      <c r="N106" s="79" t="n"/>
      <c r="O106" s="79" t="n"/>
      <c r="P106" s="80">
        <f>IF(L106="","",SUM(L106,N106:O106))</f>
        <v/>
      </c>
      <c r="Q106" s="81" t="n"/>
      <c r="R106" s="77">
        <f>IF(Q106&lt;&gt;"是","","人员工资")</f>
        <v/>
      </c>
      <c r="S106" s="78" t="n"/>
    </row>
    <row r="107" hidden="1" ht="22" customHeight="1">
      <c r="A107" s="76" t="n"/>
      <c r="B107" s="77">
        <f>IF(A107="","",YEAR(A107))</f>
        <v/>
      </c>
      <c r="C107" s="77">
        <f>IF(A107="","",MONTH(A107))</f>
        <v/>
      </c>
      <c r="D107" s="78" t="n"/>
      <c r="E107" s="78" t="n"/>
      <c r="F107" s="79" t="n"/>
      <c r="G107" s="79" t="n"/>
      <c r="H107" s="79" t="n"/>
      <c r="I107" s="79" t="n"/>
      <c r="J107" s="79" t="n"/>
      <c r="K107" s="79" t="n"/>
      <c r="L107" s="80">
        <f>IF(COUNTA(F107:H107)=0,"",SUM(F107:H107))</f>
        <v/>
      </c>
      <c r="M107" s="80">
        <f>IF(L107="","",SUM(L107,PRODUCT(SUM(I107:K107),-1)))</f>
        <v/>
      </c>
      <c r="N107" s="79" t="n"/>
      <c r="O107" s="79" t="n"/>
      <c r="P107" s="80">
        <f>IF(L107="","",SUM(L107,N107:O107))</f>
        <v/>
      </c>
      <c r="Q107" s="81" t="n"/>
      <c r="R107" s="77">
        <f>IF(Q107&lt;&gt;"是","","人员工资")</f>
        <v/>
      </c>
      <c r="S107" s="78" t="n"/>
    </row>
    <row r="108" hidden="1" ht="22" customHeight="1">
      <c r="A108" s="76" t="n"/>
      <c r="B108" s="77">
        <f>IF(A108="","",YEAR(A108))</f>
        <v/>
      </c>
      <c r="C108" s="77">
        <f>IF(A108="","",MONTH(A108))</f>
        <v/>
      </c>
      <c r="D108" s="78" t="n"/>
      <c r="E108" s="78" t="n"/>
      <c r="F108" s="79" t="n"/>
      <c r="G108" s="79" t="n"/>
      <c r="H108" s="79" t="n"/>
      <c r="I108" s="79" t="n"/>
      <c r="J108" s="79" t="n"/>
      <c r="K108" s="79" t="n"/>
      <c r="L108" s="80">
        <f>IF(COUNTA(F108:H108)=0,"",SUM(F108:H108))</f>
        <v/>
      </c>
      <c r="M108" s="80">
        <f>IF(L108="","",SUM(L108,PRODUCT(SUM(I108:K108),-1)))</f>
        <v/>
      </c>
      <c r="N108" s="79" t="n"/>
      <c r="O108" s="79" t="n"/>
      <c r="P108" s="80">
        <f>IF(L108="","",SUM(L108,N108:O108))</f>
        <v/>
      </c>
      <c r="Q108" s="81" t="n"/>
      <c r="R108" s="77">
        <f>IF(Q108&lt;&gt;"是","","人员工资")</f>
        <v/>
      </c>
      <c r="S108" s="78" t="n"/>
    </row>
    <row r="109" hidden="1" ht="22" customHeight="1">
      <c r="A109" s="76" t="n"/>
      <c r="B109" s="77">
        <f>IF(A109="","",YEAR(A109))</f>
        <v/>
      </c>
      <c r="C109" s="77">
        <f>IF(A109="","",MONTH(A109))</f>
        <v/>
      </c>
      <c r="D109" s="78" t="n"/>
      <c r="E109" s="78" t="n"/>
      <c r="F109" s="79" t="n"/>
      <c r="G109" s="79" t="n"/>
      <c r="H109" s="79" t="n"/>
      <c r="I109" s="79" t="n"/>
      <c r="J109" s="79" t="n"/>
      <c r="K109" s="79" t="n"/>
      <c r="L109" s="80">
        <f>IF(COUNTA(F109:H109)=0,"",SUM(F109:H109))</f>
        <v/>
      </c>
      <c r="M109" s="80">
        <f>IF(L109="","",SUM(L109,PRODUCT(SUM(I109:K109),-1)))</f>
        <v/>
      </c>
      <c r="N109" s="79" t="n"/>
      <c r="O109" s="79" t="n"/>
      <c r="P109" s="80">
        <f>IF(L109="","",SUM(L109,N109:O109))</f>
        <v/>
      </c>
      <c r="Q109" s="81" t="n"/>
      <c r="R109" s="77">
        <f>IF(Q109&lt;&gt;"是","","人员工资")</f>
        <v/>
      </c>
      <c r="S109" s="78" t="n"/>
    </row>
    <row r="110" hidden="1" ht="22" customHeight="1">
      <c r="A110" s="76" t="n"/>
      <c r="B110" s="77">
        <f>IF(A110="","",YEAR(A110))</f>
        <v/>
      </c>
      <c r="C110" s="77">
        <f>IF(A110="","",MONTH(A110))</f>
        <v/>
      </c>
      <c r="D110" s="78" t="n"/>
      <c r="E110" s="78" t="n"/>
      <c r="F110" s="79" t="n"/>
      <c r="G110" s="79" t="n"/>
      <c r="H110" s="79" t="n"/>
      <c r="I110" s="79" t="n"/>
      <c r="J110" s="79" t="n"/>
      <c r="K110" s="79" t="n"/>
      <c r="L110" s="80">
        <f>IF(COUNTA(F110:H110)=0,"",SUM(F110:H110))</f>
        <v/>
      </c>
      <c r="M110" s="80">
        <f>IF(L110="","",SUM(L110,PRODUCT(SUM(I110:K110),-1)))</f>
        <v/>
      </c>
      <c r="N110" s="79" t="n"/>
      <c r="O110" s="79" t="n"/>
      <c r="P110" s="80">
        <f>IF(L110="","",SUM(L110,N110:O110))</f>
        <v/>
      </c>
      <c r="Q110" s="81" t="n"/>
      <c r="R110" s="77">
        <f>IF(Q110&lt;&gt;"是","","人员工资")</f>
        <v/>
      </c>
      <c r="S110" s="78" t="n"/>
    </row>
    <row r="111" hidden="1" ht="22" customHeight="1">
      <c r="A111" s="76" t="n"/>
      <c r="B111" s="77">
        <f>IF(A111="","",YEAR(A111))</f>
        <v/>
      </c>
      <c r="C111" s="77">
        <f>IF(A111="","",MONTH(A111))</f>
        <v/>
      </c>
      <c r="D111" s="78" t="n"/>
      <c r="E111" s="78" t="n"/>
      <c r="F111" s="79" t="n"/>
      <c r="G111" s="79" t="n"/>
      <c r="H111" s="79" t="n"/>
      <c r="I111" s="79" t="n"/>
      <c r="J111" s="79" t="n"/>
      <c r="K111" s="79" t="n"/>
      <c r="L111" s="80">
        <f>IF(COUNTA(F111:H111)=0,"",SUM(F111:H111))</f>
        <v/>
      </c>
      <c r="M111" s="80">
        <f>IF(L111="","",SUM(L111,PRODUCT(SUM(I111:K111),-1)))</f>
        <v/>
      </c>
      <c r="N111" s="79" t="n"/>
      <c r="O111" s="79" t="n"/>
      <c r="P111" s="80">
        <f>IF(L111="","",SUM(L111,N111:O111))</f>
        <v/>
      </c>
      <c r="Q111" s="81" t="n"/>
      <c r="R111" s="77">
        <f>IF(Q111&lt;&gt;"是","","人员工资")</f>
        <v/>
      </c>
      <c r="S111" s="78" t="n"/>
    </row>
    <row r="112" hidden="1" ht="22" customHeight="1">
      <c r="A112" s="76" t="n"/>
      <c r="B112" s="77">
        <f>IF(A112="","",YEAR(A112))</f>
        <v/>
      </c>
      <c r="C112" s="77">
        <f>IF(A112="","",MONTH(A112))</f>
        <v/>
      </c>
      <c r="D112" s="78" t="n"/>
      <c r="E112" s="78" t="n"/>
      <c r="F112" s="79" t="n"/>
      <c r="G112" s="79" t="n"/>
      <c r="H112" s="79" t="n"/>
      <c r="I112" s="79" t="n"/>
      <c r="J112" s="79" t="n"/>
      <c r="K112" s="79" t="n"/>
      <c r="L112" s="80">
        <f>IF(COUNTA(F112:H112)=0,"",SUM(F112:H112))</f>
        <v/>
      </c>
      <c r="M112" s="80">
        <f>IF(L112="","",SUM(L112,PRODUCT(SUM(I112:K112),-1)))</f>
        <v/>
      </c>
      <c r="N112" s="79" t="n"/>
      <c r="O112" s="79" t="n"/>
      <c r="P112" s="80">
        <f>IF(L112="","",SUM(L112,N112:O112))</f>
        <v/>
      </c>
      <c r="Q112" s="81" t="n"/>
      <c r="R112" s="77">
        <f>IF(Q112&lt;&gt;"是","","人员工资")</f>
        <v/>
      </c>
      <c r="S112" s="78" t="n"/>
    </row>
    <row r="113" hidden="1" ht="22" customHeight="1">
      <c r="A113" s="76" t="n"/>
      <c r="B113" s="77">
        <f>IF(A113="","",YEAR(A113))</f>
        <v/>
      </c>
      <c r="C113" s="77">
        <f>IF(A113="","",MONTH(A113))</f>
        <v/>
      </c>
      <c r="D113" s="78" t="n"/>
      <c r="E113" s="78" t="n"/>
      <c r="F113" s="79" t="n"/>
      <c r="G113" s="79" t="n"/>
      <c r="H113" s="79" t="n"/>
      <c r="I113" s="79" t="n"/>
      <c r="J113" s="79" t="n"/>
      <c r="K113" s="79" t="n"/>
      <c r="L113" s="80">
        <f>IF(COUNTA(F113:H113)=0,"",SUM(F113:H113))</f>
        <v/>
      </c>
      <c r="M113" s="80">
        <f>IF(L113="","",SUM(L113,PRODUCT(SUM(I113:K113),-1)))</f>
        <v/>
      </c>
      <c r="N113" s="79" t="n"/>
      <c r="O113" s="79" t="n"/>
      <c r="P113" s="80">
        <f>IF(L113="","",SUM(L113,N113:O113))</f>
        <v/>
      </c>
      <c r="Q113" s="81" t="n"/>
      <c r="R113" s="77">
        <f>IF(Q113&lt;&gt;"是","","人员工资")</f>
        <v/>
      </c>
      <c r="S113" s="78" t="n"/>
    </row>
    <row r="114" hidden="1" ht="22" customHeight="1">
      <c r="A114" s="76" t="n"/>
      <c r="B114" s="77">
        <f>IF(A114="","",YEAR(A114))</f>
        <v/>
      </c>
      <c r="C114" s="77">
        <f>IF(A114="","",MONTH(A114))</f>
        <v/>
      </c>
      <c r="D114" s="78" t="n"/>
      <c r="E114" s="78" t="n"/>
      <c r="F114" s="79" t="n"/>
      <c r="G114" s="79" t="n"/>
      <c r="H114" s="79" t="n"/>
      <c r="I114" s="79" t="n"/>
      <c r="J114" s="79" t="n"/>
      <c r="K114" s="79" t="n"/>
      <c r="L114" s="80">
        <f>IF(COUNTA(F114:H114)=0,"",SUM(F114:H114))</f>
        <v/>
      </c>
      <c r="M114" s="80">
        <f>IF(L114="","",SUM(L114,PRODUCT(SUM(I114:K114),-1)))</f>
        <v/>
      </c>
      <c r="N114" s="79" t="n"/>
      <c r="O114" s="79" t="n"/>
      <c r="P114" s="80">
        <f>IF(L114="","",SUM(L114,N114:O114))</f>
        <v/>
      </c>
      <c r="Q114" s="81" t="n"/>
      <c r="R114" s="77">
        <f>IF(Q114&lt;&gt;"是","","人员工资")</f>
        <v/>
      </c>
      <c r="S114" s="78" t="n"/>
    </row>
    <row r="115" hidden="1" ht="22" customHeight="1">
      <c r="A115" s="76" t="n"/>
      <c r="B115" s="77">
        <f>IF(A115="","",YEAR(A115))</f>
        <v/>
      </c>
      <c r="C115" s="77">
        <f>IF(A115="","",MONTH(A115))</f>
        <v/>
      </c>
      <c r="D115" s="78" t="n"/>
      <c r="E115" s="78" t="n"/>
      <c r="F115" s="79" t="n"/>
      <c r="G115" s="79" t="n"/>
      <c r="H115" s="79" t="n"/>
      <c r="I115" s="79" t="n"/>
      <c r="J115" s="79" t="n"/>
      <c r="K115" s="79" t="n"/>
      <c r="L115" s="80">
        <f>IF(COUNTA(F115:H115)=0,"",SUM(F115:H115))</f>
        <v/>
      </c>
      <c r="M115" s="80">
        <f>IF(L115="","",SUM(L115,PRODUCT(SUM(I115:K115),-1)))</f>
        <v/>
      </c>
      <c r="N115" s="79" t="n"/>
      <c r="O115" s="79" t="n"/>
      <c r="P115" s="80">
        <f>IF(L115="","",SUM(L115,N115:O115))</f>
        <v/>
      </c>
      <c r="Q115" s="81" t="n"/>
      <c r="R115" s="77">
        <f>IF(Q115&lt;&gt;"是","","人员工资")</f>
        <v/>
      </c>
      <c r="S115" s="78" t="n"/>
    </row>
    <row r="116" hidden="1" ht="22" customHeight="1">
      <c r="A116" s="76" t="n"/>
      <c r="B116" s="77">
        <f>IF(A116="","",YEAR(A116))</f>
        <v/>
      </c>
      <c r="C116" s="77">
        <f>IF(A116="","",MONTH(A116))</f>
        <v/>
      </c>
      <c r="D116" s="78" t="n"/>
      <c r="E116" s="78" t="n"/>
      <c r="F116" s="79" t="n"/>
      <c r="G116" s="79" t="n"/>
      <c r="H116" s="79" t="n"/>
      <c r="I116" s="79" t="n"/>
      <c r="J116" s="79" t="n"/>
      <c r="K116" s="79" t="n"/>
      <c r="L116" s="80">
        <f>IF(COUNTA(F116:H116)=0,"",SUM(F116:H116))</f>
        <v/>
      </c>
      <c r="M116" s="80">
        <f>IF(L116="","",SUM(L116,PRODUCT(SUM(I116:K116),-1)))</f>
        <v/>
      </c>
      <c r="N116" s="79" t="n"/>
      <c r="O116" s="79" t="n"/>
      <c r="P116" s="80">
        <f>IF(L116="","",SUM(L116,N116:O116))</f>
        <v/>
      </c>
      <c r="Q116" s="81" t="n"/>
      <c r="R116" s="77">
        <f>IF(Q116&lt;&gt;"是","","人员工资")</f>
        <v/>
      </c>
      <c r="S116" s="78" t="n"/>
    </row>
    <row r="117" hidden="1" ht="22" customHeight="1">
      <c r="A117" s="76" t="n"/>
      <c r="B117" s="77">
        <f>IF(A117="","",YEAR(A117))</f>
        <v/>
      </c>
      <c r="C117" s="77">
        <f>IF(A117="","",MONTH(A117))</f>
        <v/>
      </c>
      <c r="D117" s="78" t="n"/>
      <c r="E117" s="78" t="n"/>
      <c r="F117" s="79" t="n"/>
      <c r="G117" s="79" t="n"/>
      <c r="H117" s="79" t="n"/>
      <c r="I117" s="79" t="n"/>
      <c r="J117" s="79" t="n"/>
      <c r="K117" s="79" t="n"/>
      <c r="L117" s="80">
        <f>IF(COUNTA(F117:H117)=0,"",SUM(F117:H117))</f>
        <v/>
      </c>
      <c r="M117" s="80">
        <f>IF(L117="","",SUM(L117,PRODUCT(SUM(I117:K117),-1)))</f>
        <v/>
      </c>
      <c r="N117" s="79" t="n"/>
      <c r="O117" s="79" t="n"/>
      <c r="P117" s="80">
        <f>IF(L117="","",SUM(L117,N117:O117))</f>
        <v/>
      </c>
      <c r="Q117" s="81" t="n"/>
      <c r="R117" s="77">
        <f>IF(Q117&lt;&gt;"是","","人员工资")</f>
        <v/>
      </c>
      <c r="S117" s="78" t="n"/>
    </row>
    <row r="118" hidden="1" ht="22" customHeight="1">
      <c r="A118" s="76" t="n"/>
      <c r="B118" s="77">
        <f>IF(A118="","",YEAR(A118))</f>
        <v/>
      </c>
      <c r="C118" s="77">
        <f>IF(A118="","",MONTH(A118))</f>
        <v/>
      </c>
      <c r="D118" s="78" t="n"/>
      <c r="E118" s="78" t="n"/>
      <c r="F118" s="79" t="n"/>
      <c r="G118" s="79" t="n"/>
      <c r="H118" s="79" t="n"/>
      <c r="I118" s="79" t="n"/>
      <c r="J118" s="79" t="n"/>
      <c r="K118" s="79" t="n"/>
      <c r="L118" s="80">
        <f>IF(COUNTA(F118:H118)=0,"",SUM(F118:H118))</f>
        <v/>
      </c>
      <c r="M118" s="80">
        <f>IF(L118="","",SUM(L118,PRODUCT(SUM(I118:K118),-1)))</f>
        <v/>
      </c>
      <c r="N118" s="79" t="n"/>
      <c r="O118" s="79" t="n"/>
      <c r="P118" s="80">
        <f>IF(L118="","",SUM(L118,N118:O118))</f>
        <v/>
      </c>
      <c r="Q118" s="81" t="n"/>
      <c r="R118" s="77">
        <f>IF(Q118&lt;&gt;"是","","人员工资")</f>
        <v/>
      </c>
      <c r="S118" s="78" t="n"/>
    </row>
    <row r="119" hidden="1" ht="22" customHeight="1">
      <c r="A119" s="76" t="n"/>
      <c r="B119" s="77">
        <f>IF(A119="","",YEAR(A119))</f>
        <v/>
      </c>
      <c r="C119" s="77">
        <f>IF(A119="","",MONTH(A119))</f>
        <v/>
      </c>
      <c r="D119" s="78" t="n"/>
      <c r="E119" s="78" t="n"/>
      <c r="F119" s="79" t="n"/>
      <c r="G119" s="79" t="n"/>
      <c r="H119" s="79" t="n"/>
      <c r="I119" s="79" t="n"/>
      <c r="J119" s="79" t="n"/>
      <c r="K119" s="79" t="n"/>
      <c r="L119" s="80">
        <f>IF(COUNTA(F119:H119)=0,"",SUM(F119:H119))</f>
        <v/>
      </c>
      <c r="M119" s="80">
        <f>IF(L119="","",SUM(L119,PRODUCT(SUM(I119:K119),-1)))</f>
        <v/>
      </c>
      <c r="N119" s="79" t="n"/>
      <c r="O119" s="79" t="n"/>
      <c r="P119" s="80">
        <f>IF(L119="","",SUM(L119,N119:O119))</f>
        <v/>
      </c>
      <c r="Q119" s="81" t="n"/>
      <c r="R119" s="77">
        <f>IF(Q119&lt;&gt;"是","","人员工资")</f>
        <v/>
      </c>
      <c r="S119" s="78" t="n"/>
    </row>
    <row r="120" hidden="1" ht="22" customHeight="1">
      <c r="A120" s="76" t="n"/>
      <c r="B120" s="77">
        <f>IF(A120="","",YEAR(A120))</f>
        <v/>
      </c>
      <c r="C120" s="77">
        <f>IF(A120="","",MONTH(A120))</f>
        <v/>
      </c>
      <c r="D120" s="78" t="n"/>
      <c r="E120" s="78" t="n"/>
      <c r="F120" s="79" t="n"/>
      <c r="G120" s="79" t="n"/>
      <c r="H120" s="79" t="n"/>
      <c r="I120" s="79" t="n"/>
      <c r="J120" s="79" t="n"/>
      <c r="K120" s="79" t="n"/>
      <c r="L120" s="80">
        <f>IF(COUNTA(F120:H120)=0,"",SUM(F120:H120))</f>
        <v/>
      </c>
      <c r="M120" s="80">
        <f>IF(L120="","",SUM(L120,PRODUCT(SUM(I120:K120),-1)))</f>
        <v/>
      </c>
      <c r="N120" s="79" t="n"/>
      <c r="O120" s="79" t="n"/>
      <c r="P120" s="80">
        <f>IF(L120="","",SUM(L120,N120:O120))</f>
        <v/>
      </c>
      <c r="Q120" s="81" t="n"/>
      <c r="R120" s="77">
        <f>IF(Q120&lt;&gt;"是","","人员工资")</f>
        <v/>
      </c>
      <c r="S120" s="78" t="n"/>
    </row>
    <row r="121" hidden="1" ht="22" customHeight="1">
      <c r="A121" s="76" t="n"/>
      <c r="B121" s="77">
        <f>IF(A121="","",YEAR(A121))</f>
        <v/>
      </c>
      <c r="C121" s="77">
        <f>IF(A121="","",MONTH(A121))</f>
        <v/>
      </c>
      <c r="D121" s="78" t="n"/>
      <c r="E121" s="78" t="n"/>
      <c r="F121" s="79" t="n"/>
      <c r="G121" s="79" t="n"/>
      <c r="H121" s="79" t="n"/>
      <c r="I121" s="79" t="n"/>
      <c r="J121" s="79" t="n"/>
      <c r="K121" s="79" t="n"/>
      <c r="L121" s="80">
        <f>IF(COUNTA(F121:H121)=0,"",SUM(F121:H121))</f>
        <v/>
      </c>
      <c r="M121" s="80">
        <f>IF(L121="","",SUM(L121,PRODUCT(SUM(I121:K121),-1)))</f>
        <v/>
      </c>
      <c r="N121" s="79" t="n"/>
      <c r="O121" s="79" t="n"/>
      <c r="P121" s="80">
        <f>IF(L121="","",SUM(L121,N121:O121))</f>
        <v/>
      </c>
      <c r="Q121" s="81" t="n"/>
      <c r="R121" s="77">
        <f>IF(Q121&lt;&gt;"是","","人员工资")</f>
        <v/>
      </c>
      <c r="S121" s="78" t="n"/>
    </row>
    <row r="122" hidden="1" ht="22" customHeight="1">
      <c r="A122" s="76" t="n"/>
      <c r="B122" s="77">
        <f>IF(A122="","",YEAR(A122))</f>
        <v/>
      </c>
      <c r="C122" s="77">
        <f>IF(A122="","",MONTH(A122))</f>
        <v/>
      </c>
      <c r="D122" s="78" t="n"/>
      <c r="E122" s="78" t="n"/>
      <c r="F122" s="79" t="n"/>
      <c r="G122" s="79" t="n"/>
      <c r="H122" s="79" t="n"/>
      <c r="I122" s="79" t="n"/>
      <c r="J122" s="79" t="n"/>
      <c r="K122" s="79" t="n"/>
      <c r="L122" s="80">
        <f>IF(COUNTA(F122:H122)=0,"",SUM(F122:H122))</f>
        <v/>
      </c>
      <c r="M122" s="80">
        <f>IF(L122="","",SUM(L122,PRODUCT(SUM(I122:K122),-1)))</f>
        <v/>
      </c>
      <c r="N122" s="79" t="n"/>
      <c r="O122" s="79" t="n"/>
      <c r="P122" s="80">
        <f>IF(L122="","",SUM(L122,N122:O122))</f>
        <v/>
      </c>
      <c r="Q122" s="81" t="n"/>
      <c r="R122" s="77">
        <f>IF(Q122&lt;&gt;"是","","人员工资")</f>
        <v/>
      </c>
      <c r="S122" s="78" t="n"/>
    </row>
    <row r="123" hidden="1" ht="22" customHeight="1">
      <c r="A123" s="76" t="n"/>
      <c r="B123" s="77">
        <f>IF(A123="","",YEAR(A123))</f>
        <v/>
      </c>
      <c r="C123" s="77">
        <f>IF(A123="","",MONTH(A123))</f>
        <v/>
      </c>
      <c r="D123" s="78" t="n"/>
      <c r="E123" s="78" t="n"/>
      <c r="F123" s="79" t="n"/>
      <c r="G123" s="79" t="n"/>
      <c r="H123" s="79" t="n"/>
      <c r="I123" s="79" t="n"/>
      <c r="J123" s="79" t="n"/>
      <c r="K123" s="79" t="n"/>
      <c r="L123" s="80">
        <f>IF(COUNTA(F123:H123)=0,"",SUM(F123:H123))</f>
        <v/>
      </c>
      <c r="M123" s="80">
        <f>IF(L123="","",SUM(L123,PRODUCT(SUM(I123:K123),-1)))</f>
        <v/>
      </c>
      <c r="N123" s="79" t="n"/>
      <c r="O123" s="79" t="n"/>
      <c r="P123" s="80">
        <f>IF(L123="","",SUM(L123,N123:O123))</f>
        <v/>
      </c>
      <c r="Q123" s="81" t="n"/>
      <c r="R123" s="77">
        <f>IF(Q123&lt;&gt;"是","","人员工资")</f>
        <v/>
      </c>
      <c r="S123" s="78" t="n"/>
    </row>
    <row r="124" hidden="1" ht="22" customHeight="1">
      <c r="A124" s="76" t="n"/>
      <c r="B124" s="77">
        <f>IF(A124="","",YEAR(A124))</f>
        <v/>
      </c>
      <c r="C124" s="77">
        <f>IF(A124="","",MONTH(A124))</f>
        <v/>
      </c>
      <c r="D124" s="78" t="n"/>
      <c r="E124" s="78" t="n"/>
      <c r="F124" s="79" t="n"/>
      <c r="G124" s="79" t="n"/>
      <c r="H124" s="79" t="n"/>
      <c r="I124" s="79" t="n"/>
      <c r="J124" s="79" t="n"/>
      <c r="K124" s="79" t="n"/>
      <c r="L124" s="80">
        <f>IF(COUNTA(F124:H124)=0,"",SUM(F124:H124))</f>
        <v/>
      </c>
      <c r="M124" s="80">
        <f>IF(L124="","",SUM(L124,PRODUCT(SUM(I124:K124),-1)))</f>
        <v/>
      </c>
      <c r="N124" s="79" t="n"/>
      <c r="O124" s="79" t="n"/>
      <c r="P124" s="80">
        <f>IF(L124="","",SUM(L124,N124:O124))</f>
        <v/>
      </c>
      <c r="Q124" s="81" t="n"/>
      <c r="R124" s="77">
        <f>IF(Q124&lt;&gt;"是","","人员工资")</f>
        <v/>
      </c>
      <c r="S124" s="78" t="n"/>
    </row>
    <row r="125" hidden="1" ht="22" customHeight="1">
      <c r="A125" s="76" t="n"/>
      <c r="B125" s="77">
        <f>IF(A125="","",YEAR(A125))</f>
        <v/>
      </c>
      <c r="C125" s="77">
        <f>IF(A125="","",MONTH(A125))</f>
        <v/>
      </c>
      <c r="D125" s="78" t="n"/>
      <c r="E125" s="78" t="n"/>
      <c r="F125" s="79" t="n"/>
      <c r="G125" s="79" t="n"/>
      <c r="H125" s="79" t="n"/>
      <c r="I125" s="79" t="n"/>
      <c r="J125" s="79" t="n"/>
      <c r="K125" s="79" t="n"/>
      <c r="L125" s="80">
        <f>IF(COUNTA(F125:H125)=0,"",SUM(F125:H125))</f>
        <v/>
      </c>
      <c r="M125" s="80">
        <f>IF(L125="","",SUM(L125,PRODUCT(SUM(I125:K125),-1)))</f>
        <v/>
      </c>
      <c r="N125" s="79" t="n"/>
      <c r="O125" s="79" t="n"/>
      <c r="P125" s="80">
        <f>IF(L125="","",SUM(L125,N125:O125))</f>
        <v/>
      </c>
      <c r="Q125" s="81" t="n"/>
      <c r="R125" s="77">
        <f>IF(Q125&lt;&gt;"是","","人员工资")</f>
        <v/>
      </c>
      <c r="S125" s="78" t="n"/>
    </row>
    <row r="126" hidden="1" ht="22" customHeight="1">
      <c r="A126" s="76" t="n"/>
      <c r="B126" s="77">
        <f>IF(A126="","",YEAR(A126))</f>
        <v/>
      </c>
      <c r="C126" s="77">
        <f>IF(A126="","",MONTH(A126))</f>
        <v/>
      </c>
      <c r="D126" s="78" t="n"/>
      <c r="E126" s="78" t="n"/>
      <c r="F126" s="79" t="n"/>
      <c r="G126" s="79" t="n"/>
      <c r="H126" s="79" t="n"/>
      <c r="I126" s="79" t="n"/>
      <c r="J126" s="79" t="n"/>
      <c r="K126" s="79" t="n"/>
      <c r="L126" s="80">
        <f>IF(COUNTA(F126:H126)=0,"",SUM(F126:H126))</f>
        <v/>
      </c>
      <c r="M126" s="80">
        <f>IF(L126="","",SUM(L126,PRODUCT(SUM(I126:K126),-1)))</f>
        <v/>
      </c>
      <c r="N126" s="79" t="n"/>
      <c r="O126" s="79" t="n"/>
      <c r="P126" s="80">
        <f>IF(L126="","",SUM(L126,N126:O126))</f>
        <v/>
      </c>
      <c r="Q126" s="81" t="n"/>
      <c r="R126" s="77">
        <f>IF(Q126&lt;&gt;"是","","人员工资")</f>
        <v/>
      </c>
      <c r="S126" s="78" t="n"/>
    </row>
    <row r="127" hidden="1" ht="22" customHeight="1">
      <c r="A127" s="76" t="n"/>
      <c r="B127" s="77">
        <f>IF(A127="","",YEAR(A127))</f>
        <v/>
      </c>
      <c r="C127" s="77">
        <f>IF(A127="","",MONTH(A127))</f>
        <v/>
      </c>
      <c r="D127" s="78" t="n"/>
      <c r="E127" s="78" t="n"/>
      <c r="F127" s="79" t="n"/>
      <c r="G127" s="79" t="n"/>
      <c r="H127" s="79" t="n"/>
      <c r="I127" s="79" t="n"/>
      <c r="J127" s="79" t="n"/>
      <c r="K127" s="79" t="n"/>
      <c r="L127" s="80">
        <f>IF(COUNTA(F127:H127)=0,"",SUM(F127:H127))</f>
        <v/>
      </c>
      <c r="M127" s="80">
        <f>IF(L127="","",SUM(L127,PRODUCT(SUM(I127:K127),-1)))</f>
        <v/>
      </c>
      <c r="N127" s="79" t="n"/>
      <c r="O127" s="79" t="n"/>
      <c r="P127" s="80">
        <f>IF(L127="","",SUM(L127,N127:O127))</f>
        <v/>
      </c>
      <c r="Q127" s="81" t="n"/>
      <c r="R127" s="77">
        <f>IF(Q127&lt;&gt;"是","","人员工资")</f>
        <v/>
      </c>
      <c r="S127" s="78" t="n"/>
    </row>
    <row r="128" hidden="1" ht="22" customHeight="1">
      <c r="A128" s="76" t="n"/>
      <c r="B128" s="77">
        <f>IF(A128="","",YEAR(A128))</f>
        <v/>
      </c>
      <c r="C128" s="77">
        <f>IF(A128="","",MONTH(A128))</f>
        <v/>
      </c>
      <c r="D128" s="78" t="n"/>
      <c r="E128" s="78" t="n"/>
      <c r="F128" s="79" t="n"/>
      <c r="G128" s="79" t="n"/>
      <c r="H128" s="79" t="n"/>
      <c r="I128" s="79" t="n"/>
      <c r="J128" s="79" t="n"/>
      <c r="K128" s="79" t="n"/>
      <c r="L128" s="80">
        <f>IF(COUNTA(F128:H128)=0,"",SUM(F128:H128))</f>
        <v/>
      </c>
      <c r="M128" s="80">
        <f>IF(L128="","",SUM(L128,PRODUCT(SUM(I128:K128),-1)))</f>
        <v/>
      </c>
      <c r="N128" s="79" t="n"/>
      <c r="O128" s="79" t="n"/>
      <c r="P128" s="80">
        <f>IF(L128="","",SUM(L128,N128:O128))</f>
        <v/>
      </c>
      <c r="Q128" s="81" t="n"/>
      <c r="R128" s="77">
        <f>IF(Q128&lt;&gt;"是","","人员工资")</f>
        <v/>
      </c>
      <c r="S128" s="78" t="n"/>
    </row>
    <row r="129" hidden="1" ht="22" customHeight="1">
      <c r="A129" s="76" t="n"/>
      <c r="B129" s="77">
        <f>IF(A129="","",YEAR(A129))</f>
        <v/>
      </c>
      <c r="C129" s="77">
        <f>IF(A129="","",MONTH(A129))</f>
        <v/>
      </c>
      <c r="D129" s="78" t="n"/>
      <c r="E129" s="78" t="n"/>
      <c r="F129" s="79" t="n"/>
      <c r="G129" s="79" t="n"/>
      <c r="H129" s="79" t="n"/>
      <c r="I129" s="79" t="n"/>
      <c r="J129" s="79" t="n"/>
      <c r="K129" s="79" t="n"/>
      <c r="L129" s="80">
        <f>IF(COUNTA(F129:H129)=0,"",SUM(F129:H129))</f>
        <v/>
      </c>
      <c r="M129" s="80">
        <f>IF(L129="","",SUM(L129,PRODUCT(SUM(I129:K129),-1)))</f>
        <v/>
      </c>
      <c r="N129" s="79" t="n"/>
      <c r="O129" s="79" t="n"/>
      <c r="P129" s="80">
        <f>IF(L129="","",SUM(L129,N129:O129))</f>
        <v/>
      </c>
      <c r="Q129" s="81" t="n"/>
      <c r="R129" s="77">
        <f>IF(Q129&lt;&gt;"是","","人员工资")</f>
        <v/>
      </c>
      <c r="S129" s="78" t="n"/>
    </row>
    <row r="130" hidden="1" ht="22" customHeight="1">
      <c r="A130" s="76" t="n"/>
      <c r="B130" s="77">
        <f>IF(A130="","",YEAR(A130))</f>
        <v/>
      </c>
      <c r="C130" s="77">
        <f>IF(A130="","",MONTH(A130))</f>
        <v/>
      </c>
      <c r="D130" s="78" t="n"/>
      <c r="E130" s="78" t="n"/>
      <c r="F130" s="79" t="n"/>
      <c r="G130" s="79" t="n"/>
      <c r="H130" s="79" t="n"/>
      <c r="I130" s="79" t="n"/>
      <c r="J130" s="79" t="n"/>
      <c r="K130" s="79" t="n"/>
      <c r="L130" s="80">
        <f>IF(COUNTA(F130:H130)=0,"",SUM(F130:H130))</f>
        <v/>
      </c>
      <c r="M130" s="80">
        <f>IF(L130="","",SUM(L130,PRODUCT(SUM(I130:K130),-1)))</f>
        <v/>
      </c>
      <c r="N130" s="79" t="n"/>
      <c r="O130" s="79" t="n"/>
      <c r="P130" s="80">
        <f>IF(L130="","",SUM(L130,N130:O130))</f>
        <v/>
      </c>
      <c r="Q130" s="81" t="n"/>
      <c r="R130" s="77">
        <f>IF(Q130&lt;&gt;"是","","人员工资")</f>
        <v/>
      </c>
      <c r="S130" s="78" t="n"/>
    </row>
    <row r="131" hidden="1" ht="22" customHeight="1">
      <c r="A131" s="76" t="n"/>
      <c r="B131" s="77">
        <f>IF(A131="","",YEAR(A131))</f>
        <v/>
      </c>
      <c r="C131" s="77">
        <f>IF(A131="","",MONTH(A131))</f>
        <v/>
      </c>
      <c r="D131" s="78" t="n"/>
      <c r="E131" s="78" t="n"/>
      <c r="F131" s="79" t="n"/>
      <c r="G131" s="79" t="n"/>
      <c r="H131" s="79" t="n"/>
      <c r="I131" s="79" t="n"/>
      <c r="J131" s="79" t="n"/>
      <c r="K131" s="79" t="n"/>
      <c r="L131" s="80">
        <f>IF(COUNTA(F131:H131)=0,"",SUM(F131:H131))</f>
        <v/>
      </c>
      <c r="M131" s="80">
        <f>IF(L131="","",SUM(L131,PRODUCT(SUM(I131:K131),-1)))</f>
        <v/>
      </c>
      <c r="N131" s="79" t="n"/>
      <c r="O131" s="79" t="n"/>
      <c r="P131" s="80">
        <f>IF(L131="","",SUM(L131,N131:O131))</f>
        <v/>
      </c>
      <c r="Q131" s="81" t="n"/>
      <c r="R131" s="77">
        <f>IF(Q131&lt;&gt;"是","","人员工资")</f>
        <v/>
      </c>
      <c r="S131" s="78" t="n"/>
    </row>
    <row r="132" hidden="1" ht="22" customHeight="1">
      <c r="A132" s="76" t="n"/>
      <c r="B132" s="77">
        <f>IF(A132="","",YEAR(A132))</f>
        <v/>
      </c>
      <c r="C132" s="77">
        <f>IF(A132="","",MONTH(A132))</f>
        <v/>
      </c>
      <c r="D132" s="78" t="n"/>
      <c r="E132" s="78" t="n"/>
      <c r="F132" s="79" t="n"/>
      <c r="G132" s="79" t="n"/>
      <c r="H132" s="79" t="n"/>
      <c r="I132" s="79" t="n"/>
      <c r="J132" s="79" t="n"/>
      <c r="K132" s="79" t="n"/>
      <c r="L132" s="80">
        <f>IF(COUNTA(F132:H132)=0,"",SUM(F132:H132))</f>
        <v/>
      </c>
      <c r="M132" s="80">
        <f>IF(L132="","",SUM(L132,PRODUCT(SUM(I132:K132),-1)))</f>
        <v/>
      </c>
      <c r="N132" s="79" t="n"/>
      <c r="O132" s="79" t="n"/>
      <c r="P132" s="80">
        <f>IF(L132="","",SUM(L132,N132:O132))</f>
        <v/>
      </c>
      <c r="Q132" s="81" t="n"/>
      <c r="R132" s="77">
        <f>IF(Q132&lt;&gt;"是","","人员工资")</f>
        <v/>
      </c>
      <c r="S132" s="78" t="n"/>
    </row>
    <row r="133" hidden="1" ht="22" customHeight="1">
      <c r="A133" s="76" t="n"/>
      <c r="B133" s="77">
        <f>IF(A133="","",YEAR(A133))</f>
        <v/>
      </c>
      <c r="C133" s="77">
        <f>IF(A133="","",MONTH(A133))</f>
        <v/>
      </c>
      <c r="D133" s="78" t="n"/>
      <c r="E133" s="78" t="n"/>
      <c r="F133" s="79" t="n"/>
      <c r="G133" s="79" t="n"/>
      <c r="H133" s="79" t="n"/>
      <c r="I133" s="79" t="n"/>
      <c r="J133" s="79" t="n"/>
      <c r="K133" s="79" t="n"/>
      <c r="L133" s="80">
        <f>IF(COUNTA(F133:H133)=0,"",SUM(F133:H133))</f>
        <v/>
      </c>
      <c r="M133" s="80">
        <f>IF(L133="","",SUM(L133,PRODUCT(SUM(I133:K133),-1)))</f>
        <v/>
      </c>
      <c r="N133" s="79" t="n"/>
      <c r="O133" s="79" t="n"/>
      <c r="P133" s="80">
        <f>IF(L133="","",SUM(L133,N133:O133))</f>
        <v/>
      </c>
      <c r="Q133" s="81" t="n"/>
      <c r="R133" s="77">
        <f>IF(Q133&lt;&gt;"是","","人员工资")</f>
        <v/>
      </c>
      <c r="S133" s="78" t="n"/>
    </row>
    <row r="134" hidden="1" ht="22" customHeight="1">
      <c r="A134" s="76" t="n"/>
      <c r="B134" s="77">
        <f>IF(A134="","",YEAR(A134))</f>
        <v/>
      </c>
      <c r="C134" s="77">
        <f>IF(A134="","",MONTH(A134))</f>
        <v/>
      </c>
      <c r="D134" s="78" t="n"/>
      <c r="E134" s="78" t="n"/>
      <c r="F134" s="79" t="n"/>
      <c r="G134" s="79" t="n"/>
      <c r="H134" s="79" t="n"/>
      <c r="I134" s="79" t="n"/>
      <c r="J134" s="79" t="n"/>
      <c r="K134" s="79" t="n"/>
      <c r="L134" s="80">
        <f>IF(COUNTA(F134:H134)=0,"",SUM(F134:H134))</f>
        <v/>
      </c>
      <c r="M134" s="80">
        <f>IF(L134="","",SUM(L134,PRODUCT(SUM(I134:K134),-1)))</f>
        <v/>
      </c>
      <c r="N134" s="79" t="n"/>
      <c r="O134" s="79" t="n"/>
      <c r="P134" s="80">
        <f>IF(L134="","",SUM(L134,N134:O134))</f>
        <v/>
      </c>
      <c r="Q134" s="81" t="n"/>
      <c r="R134" s="77">
        <f>IF(Q134&lt;&gt;"是","","人员工资")</f>
        <v/>
      </c>
      <c r="S134" s="78" t="n"/>
    </row>
    <row r="135" hidden="1" ht="22" customHeight="1">
      <c r="A135" s="76" t="n"/>
      <c r="B135" s="77">
        <f>IF(A135="","",YEAR(A135))</f>
        <v/>
      </c>
      <c r="C135" s="77">
        <f>IF(A135="","",MONTH(A135))</f>
        <v/>
      </c>
      <c r="D135" s="78" t="n"/>
      <c r="E135" s="78" t="n"/>
      <c r="F135" s="79" t="n"/>
      <c r="G135" s="79" t="n"/>
      <c r="H135" s="79" t="n"/>
      <c r="I135" s="79" t="n"/>
      <c r="J135" s="79" t="n"/>
      <c r="K135" s="79" t="n"/>
      <c r="L135" s="80">
        <f>IF(COUNTA(F135:H135)=0,"",SUM(F135:H135))</f>
        <v/>
      </c>
      <c r="M135" s="80">
        <f>IF(L135="","",SUM(L135,PRODUCT(SUM(I135:K135),-1)))</f>
        <v/>
      </c>
      <c r="N135" s="79" t="n"/>
      <c r="O135" s="79" t="n"/>
      <c r="P135" s="80">
        <f>IF(L135="","",SUM(L135,N135:O135))</f>
        <v/>
      </c>
      <c r="Q135" s="81" t="n"/>
      <c r="R135" s="77">
        <f>IF(Q135&lt;&gt;"是","","人员工资")</f>
        <v/>
      </c>
      <c r="S135" s="78" t="n"/>
    </row>
    <row r="136" hidden="1" ht="22" customHeight="1">
      <c r="A136" s="76" t="n"/>
      <c r="B136" s="77">
        <f>IF(A136="","",YEAR(A136))</f>
        <v/>
      </c>
      <c r="C136" s="77">
        <f>IF(A136="","",MONTH(A136))</f>
        <v/>
      </c>
      <c r="D136" s="78" t="n"/>
      <c r="E136" s="78" t="n"/>
      <c r="F136" s="79" t="n"/>
      <c r="G136" s="79" t="n"/>
      <c r="H136" s="79" t="n"/>
      <c r="I136" s="79" t="n"/>
      <c r="J136" s="79" t="n"/>
      <c r="K136" s="79" t="n"/>
      <c r="L136" s="80">
        <f>IF(COUNTA(F136:H136)=0,"",SUM(F136:H136))</f>
        <v/>
      </c>
      <c r="M136" s="80">
        <f>IF(L136="","",SUM(L136,PRODUCT(SUM(I136:K136),-1)))</f>
        <v/>
      </c>
      <c r="N136" s="79" t="n"/>
      <c r="O136" s="79" t="n"/>
      <c r="P136" s="80">
        <f>IF(L136="","",SUM(L136,N136:O136))</f>
        <v/>
      </c>
      <c r="Q136" s="81" t="n"/>
      <c r="R136" s="77">
        <f>IF(Q136&lt;&gt;"是","","人员工资")</f>
        <v/>
      </c>
      <c r="S136" s="78" t="n"/>
    </row>
    <row r="137" hidden="1" ht="22" customHeight="1">
      <c r="A137" s="76" t="n"/>
      <c r="B137" s="77">
        <f>IF(A137="","",YEAR(A137))</f>
        <v/>
      </c>
      <c r="C137" s="77">
        <f>IF(A137="","",MONTH(A137))</f>
        <v/>
      </c>
      <c r="D137" s="78" t="n"/>
      <c r="E137" s="78" t="n"/>
      <c r="F137" s="79" t="n"/>
      <c r="G137" s="79" t="n"/>
      <c r="H137" s="79" t="n"/>
      <c r="I137" s="79" t="n"/>
      <c r="J137" s="79" t="n"/>
      <c r="K137" s="79" t="n"/>
      <c r="L137" s="80">
        <f>IF(COUNTA(F137:H137)=0,"",SUM(F137:H137))</f>
        <v/>
      </c>
      <c r="M137" s="80">
        <f>IF(L137="","",SUM(L137,PRODUCT(SUM(I137:K137),-1)))</f>
        <v/>
      </c>
      <c r="N137" s="79" t="n"/>
      <c r="O137" s="79" t="n"/>
      <c r="P137" s="80">
        <f>IF(L137="","",SUM(L137,N137:O137))</f>
        <v/>
      </c>
      <c r="Q137" s="81" t="n"/>
      <c r="R137" s="77">
        <f>IF(Q137&lt;&gt;"是","","人员工资")</f>
        <v/>
      </c>
      <c r="S137" s="78" t="n"/>
    </row>
    <row r="138" hidden="1" ht="22" customHeight="1">
      <c r="A138" s="76" t="n"/>
      <c r="B138" s="77">
        <f>IF(A138="","",YEAR(A138))</f>
        <v/>
      </c>
      <c r="C138" s="77">
        <f>IF(A138="","",MONTH(A138))</f>
        <v/>
      </c>
      <c r="D138" s="78" t="n"/>
      <c r="E138" s="78" t="n"/>
      <c r="F138" s="79" t="n"/>
      <c r="G138" s="79" t="n"/>
      <c r="H138" s="79" t="n"/>
      <c r="I138" s="79" t="n"/>
      <c r="J138" s="79" t="n"/>
      <c r="K138" s="79" t="n"/>
      <c r="L138" s="80">
        <f>IF(COUNTA(F138:H138)=0,"",SUM(F138:H138))</f>
        <v/>
      </c>
      <c r="M138" s="80">
        <f>IF(L138="","",SUM(L138,PRODUCT(SUM(I138:K138),-1)))</f>
        <v/>
      </c>
      <c r="N138" s="79" t="n"/>
      <c r="O138" s="79" t="n"/>
      <c r="P138" s="80">
        <f>IF(L138="","",SUM(L138,N138:O138))</f>
        <v/>
      </c>
      <c r="Q138" s="81" t="n"/>
      <c r="R138" s="77">
        <f>IF(Q138&lt;&gt;"是","","人员工资")</f>
        <v/>
      </c>
      <c r="S138" s="78" t="n"/>
    </row>
    <row r="139" hidden="1" ht="22" customHeight="1">
      <c r="A139" s="76" t="n"/>
      <c r="B139" s="77">
        <f>IF(A139="","",YEAR(A139))</f>
        <v/>
      </c>
      <c r="C139" s="77">
        <f>IF(A139="","",MONTH(A139))</f>
        <v/>
      </c>
      <c r="D139" s="78" t="n"/>
      <c r="E139" s="78" t="n"/>
      <c r="F139" s="79" t="n"/>
      <c r="G139" s="79" t="n"/>
      <c r="H139" s="79" t="n"/>
      <c r="I139" s="79" t="n"/>
      <c r="J139" s="79" t="n"/>
      <c r="K139" s="79" t="n"/>
      <c r="L139" s="80">
        <f>IF(COUNTA(F139:H139)=0,"",SUM(F139:H139))</f>
        <v/>
      </c>
      <c r="M139" s="80">
        <f>IF(L139="","",SUM(L139,PRODUCT(SUM(I139:K139),-1)))</f>
        <v/>
      </c>
      <c r="N139" s="79" t="n"/>
      <c r="O139" s="79" t="n"/>
      <c r="P139" s="80">
        <f>IF(L139="","",SUM(L139,N139:O139))</f>
        <v/>
      </c>
      <c r="Q139" s="81" t="n"/>
      <c r="R139" s="77">
        <f>IF(Q139&lt;&gt;"是","","人员工资")</f>
        <v/>
      </c>
      <c r="S139" s="78" t="n"/>
    </row>
    <row r="140" hidden="1" ht="22" customHeight="1">
      <c r="A140" s="76" t="n"/>
      <c r="B140" s="77">
        <f>IF(A140="","",YEAR(A140))</f>
        <v/>
      </c>
      <c r="C140" s="77">
        <f>IF(A140="","",MONTH(A140))</f>
        <v/>
      </c>
      <c r="D140" s="78" t="n"/>
      <c r="E140" s="78" t="n"/>
      <c r="F140" s="79" t="n"/>
      <c r="G140" s="79" t="n"/>
      <c r="H140" s="79" t="n"/>
      <c r="I140" s="79" t="n"/>
      <c r="J140" s="79" t="n"/>
      <c r="K140" s="79" t="n"/>
      <c r="L140" s="80">
        <f>IF(COUNTA(F140:H140)=0,"",SUM(F140:H140))</f>
        <v/>
      </c>
      <c r="M140" s="80">
        <f>IF(L140="","",SUM(L140,PRODUCT(SUM(I140:K140),-1)))</f>
        <v/>
      </c>
      <c r="N140" s="79" t="n"/>
      <c r="O140" s="79" t="n"/>
      <c r="P140" s="80">
        <f>IF(L140="","",SUM(L140,N140:O140))</f>
        <v/>
      </c>
      <c r="Q140" s="81" t="n"/>
      <c r="R140" s="77">
        <f>IF(Q140&lt;&gt;"是","","人员工资")</f>
        <v/>
      </c>
      <c r="S140" s="78" t="n"/>
    </row>
    <row r="141" hidden="1" ht="22" customHeight="1">
      <c r="A141" s="76" t="n"/>
      <c r="B141" s="77">
        <f>IF(A141="","",YEAR(A141))</f>
        <v/>
      </c>
      <c r="C141" s="77">
        <f>IF(A141="","",MONTH(A141))</f>
        <v/>
      </c>
      <c r="D141" s="78" t="n"/>
      <c r="E141" s="78" t="n"/>
      <c r="F141" s="79" t="n"/>
      <c r="G141" s="79" t="n"/>
      <c r="H141" s="79" t="n"/>
      <c r="I141" s="79" t="n"/>
      <c r="J141" s="79" t="n"/>
      <c r="K141" s="79" t="n"/>
      <c r="L141" s="80">
        <f>IF(COUNTA(F141:H141)=0,"",SUM(F141:H141))</f>
        <v/>
      </c>
      <c r="M141" s="80">
        <f>IF(L141="","",SUM(L141,PRODUCT(SUM(I141:K141),-1)))</f>
        <v/>
      </c>
      <c r="N141" s="79" t="n"/>
      <c r="O141" s="79" t="n"/>
      <c r="P141" s="80">
        <f>IF(L141="","",SUM(L141,N141:O141))</f>
        <v/>
      </c>
      <c r="Q141" s="81" t="n"/>
      <c r="R141" s="77">
        <f>IF(Q141&lt;&gt;"是","","人员工资")</f>
        <v/>
      </c>
      <c r="S141" s="78" t="n"/>
    </row>
    <row r="142" hidden="1" ht="22" customHeight="1">
      <c r="A142" s="76" t="n"/>
      <c r="B142" s="77">
        <f>IF(A142="","",YEAR(A142))</f>
        <v/>
      </c>
      <c r="C142" s="77">
        <f>IF(A142="","",MONTH(A142))</f>
        <v/>
      </c>
      <c r="D142" s="78" t="n"/>
      <c r="E142" s="78" t="n"/>
      <c r="F142" s="79" t="n"/>
      <c r="G142" s="79" t="n"/>
      <c r="H142" s="79" t="n"/>
      <c r="I142" s="79" t="n"/>
      <c r="J142" s="79" t="n"/>
      <c r="K142" s="79" t="n"/>
      <c r="L142" s="80">
        <f>IF(COUNTA(F142:H142)=0,"",SUM(F142:H142))</f>
        <v/>
      </c>
      <c r="M142" s="80">
        <f>IF(L142="","",SUM(L142,PRODUCT(SUM(I142:K142),-1)))</f>
        <v/>
      </c>
      <c r="N142" s="79" t="n"/>
      <c r="O142" s="79" t="n"/>
      <c r="P142" s="80">
        <f>IF(L142="","",SUM(L142,N142:O142))</f>
        <v/>
      </c>
      <c r="Q142" s="81" t="n"/>
      <c r="R142" s="77">
        <f>IF(Q142&lt;&gt;"是","","人员工资")</f>
        <v/>
      </c>
      <c r="S142" s="78" t="n"/>
    </row>
    <row r="143" hidden="1" ht="22" customHeight="1">
      <c r="A143" s="76" t="n"/>
      <c r="B143" s="77">
        <f>IF(A143="","",YEAR(A143))</f>
        <v/>
      </c>
      <c r="C143" s="77">
        <f>IF(A143="","",MONTH(A143))</f>
        <v/>
      </c>
      <c r="D143" s="78" t="n"/>
      <c r="E143" s="78" t="n"/>
      <c r="F143" s="79" t="n"/>
      <c r="G143" s="79" t="n"/>
      <c r="H143" s="79" t="n"/>
      <c r="I143" s="79" t="n"/>
      <c r="J143" s="79" t="n"/>
      <c r="K143" s="79" t="n"/>
      <c r="L143" s="80">
        <f>IF(COUNTA(F143:H143)=0,"",SUM(F143:H143))</f>
        <v/>
      </c>
      <c r="M143" s="80">
        <f>IF(L143="","",SUM(L143,PRODUCT(SUM(I143:K143),-1)))</f>
        <v/>
      </c>
      <c r="N143" s="79" t="n"/>
      <c r="O143" s="79" t="n"/>
      <c r="P143" s="80">
        <f>IF(L143="","",SUM(L143,N143:O143))</f>
        <v/>
      </c>
      <c r="Q143" s="81" t="n"/>
      <c r="R143" s="77">
        <f>IF(Q143&lt;&gt;"是","","人员工资")</f>
        <v/>
      </c>
      <c r="S143" s="78" t="n"/>
    </row>
    <row r="144" hidden="1" ht="22" customHeight="1">
      <c r="A144" s="76" t="n"/>
      <c r="B144" s="77">
        <f>IF(A144="","",YEAR(A144))</f>
        <v/>
      </c>
      <c r="C144" s="77">
        <f>IF(A144="","",MONTH(A144))</f>
        <v/>
      </c>
      <c r="D144" s="78" t="n"/>
      <c r="E144" s="78" t="n"/>
      <c r="F144" s="79" t="n"/>
      <c r="G144" s="79" t="n"/>
      <c r="H144" s="79" t="n"/>
      <c r="I144" s="79" t="n"/>
      <c r="J144" s="79" t="n"/>
      <c r="K144" s="79" t="n"/>
      <c r="L144" s="80">
        <f>IF(COUNTA(F144:H144)=0,"",SUM(F144:H144))</f>
        <v/>
      </c>
      <c r="M144" s="80">
        <f>IF(L144="","",SUM(L144,PRODUCT(SUM(I144:K144),-1)))</f>
        <v/>
      </c>
      <c r="N144" s="79" t="n"/>
      <c r="O144" s="79" t="n"/>
      <c r="P144" s="80">
        <f>IF(L144="","",SUM(L144,N144:O144))</f>
        <v/>
      </c>
      <c r="Q144" s="81" t="n"/>
      <c r="R144" s="77">
        <f>IF(Q144&lt;&gt;"是","","人员工资")</f>
        <v/>
      </c>
      <c r="S144" s="78" t="n"/>
    </row>
    <row r="145" hidden="1" ht="22" customHeight="1">
      <c r="A145" s="76" t="n"/>
      <c r="B145" s="77">
        <f>IF(A145="","",YEAR(A145))</f>
        <v/>
      </c>
      <c r="C145" s="77">
        <f>IF(A145="","",MONTH(A145))</f>
        <v/>
      </c>
      <c r="D145" s="78" t="n"/>
      <c r="E145" s="78" t="n"/>
      <c r="F145" s="79" t="n"/>
      <c r="G145" s="79" t="n"/>
      <c r="H145" s="79" t="n"/>
      <c r="I145" s="79" t="n"/>
      <c r="J145" s="79" t="n"/>
      <c r="K145" s="79" t="n"/>
      <c r="L145" s="80">
        <f>IF(COUNTA(F145:H145)=0,"",SUM(F145:H145))</f>
        <v/>
      </c>
      <c r="M145" s="80">
        <f>IF(L145="","",SUM(L145,PRODUCT(SUM(I145:K145),-1)))</f>
        <v/>
      </c>
      <c r="N145" s="79" t="n"/>
      <c r="O145" s="79" t="n"/>
      <c r="P145" s="80">
        <f>IF(L145="","",SUM(L145,N145:O145))</f>
        <v/>
      </c>
      <c r="Q145" s="81" t="n"/>
      <c r="R145" s="77">
        <f>IF(Q145&lt;&gt;"是","","人员工资")</f>
        <v/>
      </c>
      <c r="S145" s="78" t="n"/>
    </row>
    <row r="146" hidden="1" ht="22" customHeight="1">
      <c r="A146" s="76" t="n"/>
      <c r="B146" s="77">
        <f>IF(A146="","",YEAR(A146))</f>
        <v/>
      </c>
      <c r="C146" s="77">
        <f>IF(A146="","",MONTH(A146))</f>
        <v/>
      </c>
      <c r="D146" s="78" t="n"/>
      <c r="E146" s="78" t="n"/>
      <c r="F146" s="79" t="n"/>
      <c r="G146" s="79" t="n"/>
      <c r="H146" s="79" t="n"/>
      <c r="I146" s="79" t="n"/>
      <c r="J146" s="79" t="n"/>
      <c r="K146" s="79" t="n"/>
      <c r="L146" s="80">
        <f>IF(COUNTA(F146:H146)=0,"",SUM(F146:H146))</f>
        <v/>
      </c>
      <c r="M146" s="80">
        <f>IF(L146="","",SUM(L146,PRODUCT(SUM(I146:K146),-1)))</f>
        <v/>
      </c>
      <c r="N146" s="79" t="n"/>
      <c r="O146" s="79" t="n"/>
      <c r="P146" s="80">
        <f>IF(L146="","",SUM(L146,N146:O146))</f>
        <v/>
      </c>
      <c r="Q146" s="81" t="n"/>
      <c r="R146" s="77">
        <f>IF(Q146&lt;&gt;"是","","人员工资")</f>
        <v/>
      </c>
      <c r="S146" s="78" t="n"/>
    </row>
    <row r="147" hidden="1" ht="22" customHeight="1">
      <c r="A147" s="76" t="n"/>
      <c r="B147" s="77">
        <f>IF(A147="","",YEAR(A147))</f>
        <v/>
      </c>
      <c r="C147" s="77">
        <f>IF(A147="","",MONTH(A147))</f>
        <v/>
      </c>
      <c r="D147" s="78" t="n"/>
      <c r="E147" s="78" t="n"/>
      <c r="F147" s="79" t="n"/>
      <c r="G147" s="79" t="n"/>
      <c r="H147" s="79" t="n"/>
      <c r="I147" s="79" t="n"/>
      <c r="J147" s="79" t="n"/>
      <c r="K147" s="79" t="n"/>
      <c r="L147" s="80">
        <f>IF(COUNTA(F147:H147)=0,"",SUM(F147:H147))</f>
        <v/>
      </c>
      <c r="M147" s="80">
        <f>IF(L147="","",SUM(L147,PRODUCT(SUM(I147:K147),-1)))</f>
        <v/>
      </c>
      <c r="N147" s="79" t="n"/>
      <c r="O147" s="79" t="n"/>
      <c r="P147" s="80">
        <f>IF(L147="","",SUM(L147,N147:O147))</f>
        <v/>
      </c>
      <c r="Q147" s="81" t="n"/>
      <c r="R147" s="77">
        <f>IF(Q147&lt;&gt;"是","","人员工资")</f>
        <v/>
      </c>
      <c r="S147" s="78" t="n"/>
    </row>
    <row r="148" hidden="1" ht="22" customHeight="1">
      <c r="A148" s="76" t="n"/>
      <c r="B148" s="77">
        <f>IF(A148="","",YEAR(A148))</f>
        <v/>
      </c>
      <c r="C148" s="77">
        <f>IF(A148="","",MONTH(A148))</f>
        <v/>
      </c>
      <c r="D148" s="78" t="n"/>
      <c r="E148" s="78" t="n"/>
      <c r="F148" s="79" t="n"/>
      <c r="G148" s="79" t="n"/>
      <c r="H148" s="79" t="n"/>
      <c r="I148" s="79" t="n"/>
      <c r="J148" s="79" t="n"/>
      <c r="K148" s="79" t="n"/>
      <c r="L148" s="80">
        <f>IF(COUNTA(F148:H148)=0,"",SUM(F148:H148))</f>
        <v/>
      </c>
      <c r="M148" s="80">
        <f>IF(L148="","",SUM(L148,PRODUCT(SUM(I148:K148),-1)))</f>
        <v/>
      </c>
      <c r="N148" s="79" t="n"/>
      <c r="O148" s="79" t="n"/>
      <c r="P148" s="80">
        <f>IF(L148="","",SUM(L148,N148:O148))</f>
        <v/>
      </c>
      <c r="Q148" s="81" t="n"/>
      <c r="R148" s="77">
        <f>IF(Q148&lt;&gt;"是","","人员工资")</f>
        <v/>
      </c>
      <c r="S148" s="78" t="n"/>
    </row>
    <row r="149" hidden="1" ht="22" customHeight="1">
      <c r="A149" s="76" t="n"/>
      <c r="B149" s="77">
        <f>IF(A149="","",YEAR(A149))</f>
        <v/>
      </c>
      <c r="C149" s="77">
        <f>IF(A149="","",MONTH(A149))</f>
        <v/>
      </c>
      <c r="D149" s="78" t="n"/>
      <c r="E149" s="78" t="n"/>
      <c r="F149" s="79" t="n"/>
      <c r="G149" s="79" t="n"/>
      <c r="H149" s="79" t="n"/>
      <c r="I149" s="79" t="n"/>
      <c r="J149" s="79" t="n"/>
      <c r="K149" s="79" t="n"/>
      <c r="L149" s="80">
        <f>IF(COUNTA(F149:H149)=0,"",SUM(F149:H149))</f>
        <v/>
      </c>
      <c r="M149" s="80">
        <f>IF(L149="","",SUM(L149,PRODUCT(SUM(I149:K149),-1)))</f>
        <v/>
      </c>
      <c r="N149" s="79" t="n"/>
      <c r="O149" s="79" t="n"/>
      <c r="P149" s="80">
        <f>IF(L149="","",SUM(L149,N149:O149))</f>
        <v/>
      </c>
      <c r="Q149" s="81" t="n"/>
      <c r="R149" s="77">
        <f>IF(Q149&lt;&gt;"是","","人员工资")</f>
        <v/>
      </c>
      <c r="S149" s="78" t="n"/>
    </row>
    <row r="150" hidden="1" ht="22" customHeight="1">
      <c r="A150" s="76" t="n"/>
      <c r="B150" s="77">
        <f>IF(A150="","",YEAR(A150))</f>
        <v/>
      </c>
      <c r="C150" s="77">
        <f>IF(A150="","",MONTH(A150))</f>
        <v/>
      </c>
      <c r="D150" s="78" t="n"/>
      <c r="E150" s="78" t="n"/>
      <c r="F150" s="79" t="n"/>
      <c r="G150" s="79" t="n"/>
      <c r="H150" s="79" t="n"/>
      <c r="I150" s="79" t="n"/>
      <c r="J150" s="79" t="n"/>
      <c r="K150" s="79" t="n"/>
      <c r="L150" s="80">
        <f>IF(COUNTA(F150:H150)=0,"",SUM(F150:H150))</f>
        <v/>
      </c>
      <c r="M150" s="80">
        <f>IF(L150="","",SUM(L150,PRODUCT(SUM(I150:K150),-1)))</f>
        <v/>
      </c>
      <c r="N150" s="79" t="n"/>
      <c r="O150" s="79" t="n"/>
      <c r="P150" s="80">
        <f>IF(L150="","",SUM(L150,N150:O150))</f>
        <v/>
      </c>
      <c r="Q150" s="81" t="n"/>
      <c r="R150" s="77">
        <f>IF(Q150&lt;&gt;"是","","人员工资")</f>
        <v/>
      </c>
      <c r="S150" s="78" t="n"/>
    </row>
    <row r="151" hidden="1" ht="22" customHeight="1">
      <c r="A151" s="76" t="n"/>
      <c r="B151" s="77">
        <f>IF(A151="","",YEAR(A151))</f>
        <v/>
      </c>
      <c r="C151" s="77">
        <f>IF(A151="","",MONTH(A151))</f>
        <v/>
      </c>
      <c r="D151" s="78" t="n"/>
      <c r="E151" s="78" t="n"/>
      <c r="F151" s="79" t="n"/>
      <c r="G151" s="79" t="n"/>
      <c r="H151" s="79" t="n"/>
      <c r="I151" s="79" t="n"/>
      <c r="J151" s="79" t="n"/>
      <c r="K151" s="79" t="n"/>
      <c r="L151" s="80">
        <f>IF(COUNTA(F151:H151)=0,"",SUM(F151:H151))</f>
        <v/>
      </c>
      <c r="M151" s="80">
        <f>IF(L151="","",SUM(L151,PRODUCT(SUM(I151:K151),-1)))</f>
        <v/>
      </c>
      <c r="N151" s="79" t="n"/>
      <c r="O151" s="79" t="n"/>
      <c r="P151" s="80">
        <f>IF(L151="","",SUM(L151,N151:O151))</f>
        <v/>
      </c>
      <c r="Q151" s="81" t="n"/>
      <c r="R151" s="77">
        <f>IF(Q151&lt;&gt;"是","","人员工资")</f>
        <v/>
      </c>
      <c r="S151" s="78" t="n"/>
    </row>
    <row r="152" hidden="1" ht="22" customHeight="1">
      <c r="A152" s="76" t="n"/>
      <c r="B152" s="77">
        <f>IF(A152="","",YEAR(A152))</f>
        <v/>
      </c>
      <c r="C152" s="77">
        <f>IF(A152="","",MONTH(A152))</f>
        <v/>
      </c>
      <c r="D152" s="78" t="n"/>
      <c r="E152" s="78" t="n"/>
      <c r="F152" s="79" t="n"/>
      <c r="G152" s="79" t="n"/>
      <c r="H152" s="79" t="n"/>
      <c r="I152" s="79" t="n"/>
      <c r="J152" s="79" t="n"/>
      <c r="K152" s="79" t="n"/>
      <c r="L152" s="80">
        <f>IF(COUNTA(F152:H152)=0,"",SUM(F152:H152))</f>
        <v/>
      </c>
      <c r="M152" s="80">
        <f>IF(L152="","",SUM(L152,PRODUCT(SUM(I152:K152),-1)))</f>
        <v/>
      </c>
      <c r="N152" s="79" t="n"/>
      <c r="O152" s="79" t="n"/>
      <c r="P152" s="80">
        <f>IF(L152="","",SUM(L152,N152:O152))</f>
        <v/>
      </c>
      <c r="Q152" s="81" t="n"/>
      <c r="R152" s="77">
        <f>IF(Q152&lt;&gt;"是","","人员工资")</f>
        <v/>
      </c>
      <c r="S152" s="78" t="n"/>
    </row>
    <row r="153" hidden="1" ht="22" customHeight="1">
      <c r="A153" s="76" t="n"/>
      <c r="B153" s="77">
        <f>IF(A153="","",YEAR(A153))</f>
        <v/>
      </c>
      <c r="C153" s="77">
        <f>IF(A153="","",MONTH(A153))</f>
        <v/>
      </c>
      <c r="D153" s="78" t="n"/>
      <c r="E153" s="78" t="n"/>
      <c r="F153" s="79" t="n"/>
      <c r="G153" s="79" t="n"/>
      <c r="H153" s="79" t="n"/>
      <c r="I153" s="79" t="n"/>
      <c r="J153" s="79" t="n"/>
      <c r="K153" s="79" t="n"/>
      <c r="L153" s="80">
        <f>IF(COUNTA(F153:H153)=0,"",SUM(F153:H153))</f>
        <v/>
      </c>
      <c r="M153" s="80">
        <f>IF(L153="","",SUM(L153,PRODUCT(SUM(I153:K153),-1)))</f>
        <v/>
      </c>
      <c r="N153" s="79" t="n"/>
      <c r="O153" s="79" t="n"/>
      <c r="P153" s="80">
        <f>IF(L153="","",SUM(L153,N153:O153))</f>
        <v/>
      </c>
      <c r="Q153" s="81" t="n"/>
      <c r="R153" s="77">
        <f>IF(Q153&lt;&gt;"是","","人员工资")</f>
        <v/>
      </c>
      <c r="S153" s="78" t="n"/>
    </row>
    <row r="154" hidden="1" ht="22" customHeight="1">
      <c r="A154" s="76" t="n"/>
      <c r="B154" s="77">
        <f>IF(A154="","",YEAR(A154))</f>
        <v/>
      </c>
      <c r="C154" s="77">
        <f>IF(A154="","",MONTH(A154))</f>
        <v/>
      </c>
      <c r="D154" s="78" t="n"/>
      <c r="E154" s="78" t="n"/>
      <c r="F154" s="79" t="n"/>
      <c r="G154" s="79" t="n"/>
      <c r="H154" s="79" t="n"/>
      <c r="I154" s="79" t="n"/>
      <c r="J154" s="79" t="n"/>
      <c r="K154" s="79" t="n"/>
      <c r="L154" s="80">
        <f>IF(COUNTA(F154:H154)=0,"",SUM(F154:H154))</f>
        <v/>
      </c>
      <c r="M154" s="80">
        <f>IF(L154="","",SUM(L154,PRODUCT(SUM(I154:K154),-1)))</f>
        <v/>
      </c>
      <c r="N154" s="79" t="n"/>
      <c r="O154" s="79" t="n"/>
      <c r="P154" s="80">
        <f>IF(L154="","",SUM(L154,N154:O154))</f>
        <v/>
      </c>
      <c r="Q154" s="81" t="n"/>
      <c r="R154" s="77">
        <f>IF(Q154&lt;&gt;"是","","人员工资")</f>
        <v/>
      </c>
      <c r="S154" s="78" t="n"/>
    </row>
    <row r="155" hidden="1" ht="22" customHeight="1">
      <c r="A155" s="76" t="n"/>
      <c r="B155" s="77">
        <f>IF(A155="","",YEAR(A155))</f>
        <v/>
      </c>
      <c r="C155" s="77">
        <f>IF(A155="","",MONTH(A155))</f>
        <v/>
      </c>
      <c r="D155" s="78" t="n"/>
      <c r="E155" s="78" t="n"/>
      <c r="F155" s="79" t="n"/>
      <c r="G155" s="79" t="n"/>
      <c r="H155" s="79" t="n"/>
      <c r="I155" s="79" t="n"/>
      <c r="J155" s="79" t="n"/>
      <c r="K155" s="79" t="n"/>
      <c r="L155" s="80">
        <f>IF(COUNTA(F155:H155)=0,"",SUM(F155:H155))</f>
        <v/>
      </c>
      <c r="M155" s="80">
        <f>IF(L155="","",SUM(L155,PRODUCT(SUM(I155:K155),-1)))</f>
        <v/>
      </c>
      <c r="N155" s="79" t="n"/>
      <c r="O155" s="79" t="n"/>
      <c r="P155" s="80">
        <f>IF(L155="","",SUM(L155,N155:O155))</f>
        <v/>
      </c>
      <c r="Q155" s="81" t="n"/>
      <c r="R155" s="77">
        <f>IF(Q155&lt;&gt;"是","","人员工资")</f>
        <v/>
      </c>
      <c r="S155" s="78" t="n"/>
    </row>
    <row r="156" hidden="1" ht="22" customHeight="1">
      <c r="A156" s="76" t="n"/>
      <c r="B156" s="77">
        <f>IF(A156="","",YEAR(A156))</f>
        <v/>
      </c>
      <c r="C156" s="77">
        <f>IF(A156="","",MONTH(A156))</f>
        <v/>
      </c>
      <c r="D156" s="78" t="n"/>
      <c r="E156" s="78" t="n"/>
      <c r="F156" s="79" t="n"/>
      <c r="G156" s="79" t="n"/>
      <c r="H156" s="79" t="n"/>
      <c r="I156" s="79" t="n"/>
      <c r="J156" s="79" t="n"/>
      <c r="K156" s="79" t="n"/>
      <c r="L156" s="80">
        <f>IF(COUNTA(F156:H156)=0,"",SUM(F156:H156))</f>
        <v/>
      </c>
      <c r="M156" s="80">
        <f>IF(L156="","",SUM(L156,PRODUCT(SUM(I156:K156),-1)))</f>
        <v/>
      </c>
      <c r="N156" s="79" t="n"/>
      <c r="O156" s="79" t="n"/>
      <c r="P156" s="80">
        <f>IF(L156="","",SUM(L156,N156:O156))</f>
        <v/>
      </c>
      <c r="Q156" s="81" t="n"/>
      <c r="R156" s="77">
        <f>IF(Q156&lt;&gt;"是","","人员工资")</f>
        <v/>
      </c>
      <c r="S156" s="78" t="n"/>
    </row>
    <row r="157" hidden="1" ht="22" customHeight="1">
      <c r="A157" s="76" t="n"/>
      <c r="B157" s="77">
        <f>IF(A157="","",YEAR(A157))</f>
        <v/>
      </c>
      <c r="C157" s="77">
        <f>IF(A157="","",MONTH(A157))</f>
        <v/>
      </c>
      <c r="D157" s="78" t="n"/>
      <c r="E157" s="78" t="n"/>
      <c r="F157" s="79" t="n"/>
      <c r="G157" s="79" t="n"/>
      <c r="H157" s="79" t="n"/>
      <c r="I157" s="79" t="n"/>
      <c r="J157" s="79" t="n"/>
      <c r="K157" s="79" t="n"/>
      <c r="L157" s="80">
        <f>IF(COUNTA(F157:H157)=0,"",SUM(F157:H157))</f>
        <v/>
      </c>
      <c r="M157" s="80">
        <f>IF(L157="","",SUM(L157,PRODUCT(SUM(I157:K157),-1)))</f>
        <v/>
      </c>
      <c r="N157" s="79" t="n"/>
      <c r="O157" s="79" t="n"/>
      <c r="P157" s="80">
        <f>IF(L157="","",SUM(L157,N157:O157))</f>
        <v/>
      </c>
      <c r="Q157" s="81" t="n"/>
      <c r="R157" s="77">
        <f>IF(Q157&lt;&gt;"是","","人员工资")</f>
        <v/>
      </c>
      <c r="S157" s="78" t="n"/>
    </row>
    <row r="158" hidden="1" ht="22" customHeight="1">
      <c r="A158" s="76" t="n"/>
      <c r="B158" s="77">
        <f>IF(A158="","",YEAR(A158))</f>
        <v/>
      </c>
      <c r="C158" s="77">
        <f>IF(A158="","",MONTH(A158))</f>
        <v/>
      </c>
      <c r="D158" s="78" t="n"/>
      <c r="E158" s="78" t="n"/>
      <c r="F158" s="79" t="n"/>
      <c r="G158" s="79" t="n"/>
      <c r="H158" s="79" t="n"/>
      <c r="I158" s="79" t="n"/>
      <c r="J158" s="79" t="n"/>
      <c r="K158" s="79" t="n"/>
      <c r="L158" s="80">
        <f>IF(COUNTA(F158:H158)=0,"",SUM(F158:H158))</f>
        <v/>
      </c>
      <c r="M158" s="80">
        <f>IF(L158="","",SUM(L158,PRODUCT(SUM(I158:K158),-1)))</f>
        <v/>
      </c>
      <c r="N158" s="79" t="n"/>
      <c r="O158" s="79" t="n"/>
      <c r="P158" s="80">
        <f>IF(L158="","",SUM(L158,N158:O158))</f>
        <v/>
      </c>
      <c r="Q158" s="81" t="n"/>
      <c r="R158" s="77">
        <f>IF(Q158&lt;&gt;"是","","人员工资")</f>
        <v/>
      </c>
      <c r="S158" s="78" t="n"/>
    </row>
    <row r="159" hidden="1" ht="22" customHeight="1">
      <c r="A159" s="76" t="n"/>
      <c r="B159" s="77">
        <f>IF(A159="","",YEAR(A159))</f>
        <v/>
      </c>
      <c r="C159" s="77">
        <f>IF(A159="","",MONTH(A159))</f>
        <v/>
      </c>
      <c r="D159" s="78" t="n"/>
      <c r="E159" s="78" t="n"/>
      <c r="F159" s="79" t="n"/>
      <c r="G159" s="79" t="n"/>
      <c r="H159" s="79" t="n"/>
      <c r="I159" s="79" t="n"/>
      <c r="J159" s="79" t="n"/>
      <c r="K159" s="79" t="n"/>
      <c r="L159" s="80">
        <f>IF(COUNTA(F159:H159)=0,"",SUM(F159:H159))</f>
        <v/>
      </c>
      <c r="M159" s="80">
        <f>IF(L159="","",SUM(L159,PRODUCT(SUM(I159:K159),-1)))</f>
        <v/>
      </c>
      <c r="N159" s="79" t="n"/>
      <c r="O159" s="79" t="n"/>
      <c r="P159" s="80">
        <f>IF(L159="","",SUM(L159,N159:O159))</f>
        <v/>
      </c>
      <c r="Q159" s="81" t="n"/>
      <c r="R159" s="77">
        <f>IF(Q159&lt;&gt;"是","","人员工资")</f>
        <v/>
      </c>
      <c r="S159" s="78" t="n"/>
    </row>
    <row r="160" hidden="1" ht="22" customHeight="1">
      <c r="A160" s="76" t="n"/>
      <c r="B160" s="77">
        <f>IF(A160="","",YEAR(A160))</f>
        <v/>
      </c>
      <c r="C160" s="77">
        <f>IF(A160="","",MONTH(A160))</f>
        <v/>
      </c>
      <c r="D160" s="78" t="n"/>
      <c r="E160" s="78" t="n"/>
      <c r="F160" s="79" t="n"/>
      <c r="G160" s="79" t="n"/>
      <c r="H160" s="79" t="n"/>
      <c r="I160" s="79" t="n"/>
      <c r="J160" s="79" t="n"/>
      <c r="K160" s="79" t="n"/>
      <c r="L160" s="80">
        <f>IF(COUNTA(F160:H160)=0,"",SUM(F160:H160))</f>
        <v/>
      </c>
      <c r="M160" s="80">
        <f>IF(L160="","",SUM(L160,PRODUCT(SUM(I160:K160),-1)))</f>
        <v/>
      </c>
      <c r="N160" s="79" t="n"/>
      <c r="O160" s="79" t="n"/>
      <c r="P160" s="80">
        <f>IF(L160="","",SUM(L160,N160:O160))</f>
        <v/>
      </c>
      <c r="Q160" s="81" t="n"/>
      <c r="R160" s="77">
        <f>IF(Q160&lt;&gt;"是","","人员工资")</f>
        <v/>
      </c>
      <c r="S160" s="78" t="n"/>
    </row>
    <row r="161" hidden="1" ht="22" customHeight="1">
      <c r="A161" s="76" t="n"/>
      <c r="B161" s="77">
        <f>IF(A161="","",YEAR(A161))</f>
        <v/>
      </c>
      <c r="C161" s="77">
        <f>IF(A161="","",MONTH(A161))</f>
        <v/>
      </c>
      <c r="D161" s="78" t="n"/>
      <c r="E161" s="78" t="n"/>
      <c r="F161" s="79" t="n"/>
      <c r="G161" s="79" t="n"/>
      <c r="H161" s="79" t="n"/>
      <c r="I161" s="79" t="n"/>
      <c r="J161" s="79" t="n"/>
      <c r="K161" s="79" t="n"/>
      <c r="L161" s="80">
        <f>IF(COUNTA(F161:H161)=0,"",SUM(F161:H161))</f>
        <v/>
      </c>
      <c r="M161" s="80">
        <f>IF(L161="","",SUM(L161,PRODUCT(SUM(I161:K161),-1)))</f>
        <v/>
      </c>
      <c r="N161" s="79" t="n"/>
      <c r="O161" s="79" t="n"/>
      <c r="P161" s="80">
        <f>IF(L161="","",SUM(L161,N161:O161))</f>
        <v/>
      </c>
      <c r="Q161" s="81" t="n"/>
      <c r="R161" s="77">
        <f>IF(Q161&lt;&gt;"是","","人员工资")</f>
        <v/>
      </c>
      <c r="S161" s="78" t="n"/>
    </row>
    <row r="162" hidden="1" ht="22" customHeight="1">
      <c r="A162" s="76" t="n"/>
      <c r="B162" s="77">
        <f>IF(A162="","",YEAR(A162))</f>
        <v/>
      </c>
      <c r="C162" s="77">
        <f>IF(A162="","",MONTH(A162))</f>
        <v/>
      </c>
      <c r="D162" s="78" t="n"/>
      <c r="E162" s="78" t="n"/>
      <c r="F162" s="79" t="n"/>
      <c r="G162" s="79" t="n"/>
      <c r="H162" s="79" t="n"/>
      <c r="I162" s="79" t="n"/>
      <c r="J162" s="79" t="n"/>
      <c r="K162" s="79" t="n"/>
      <c r="L162" s="80">
        <f>IF(COUNTA(F162:H162)=0,"",SUM(F162:H162))</f>
        <v/>
      </c>
      <c r="M162" s="80">
        <f>IF(L162="","",SUM(L162,PRODUCT(SUM(I162:K162),-1)))</f>
        <v/>
      </c>
      <c r="N162" s="79" t="n"/>
      <c r="O162" s="79" t="n"/>
      <c r="P162" s="80">
        <f>IF(L162="","",SUM(L162,N162:O162))</f>
        <v/>
      </c>
      <c r="Q162" s="81" t="n"/>
      <c r="R162" s="77">
        <f>IF(Q162&lt;&gt;"是","","人员工资")</f>
        <v/>
      </c>
      <c r="S162" s="78" t="n"/>
    </row>
    <row r="163" hidden="1" ht="22" customHeight="1">
      <c r="A163" s="76" t="n"/>
      <c r="B163" s="77">
        <f>IF(A163="","",YEAR(A163))</f>
        <v/>
      </c>
      <c r="C163" s="77">
        <f>IF(A163="","",MONTH(A163))</f>
        <v/>
      </c>
      <c r="D163" s="78" t="n"/>
      <c r="E163" s="78" t="n"/>
      <c r="F163" s="79" t="n"/>
      <c r="G163" s="79" t="n"/>
      <c r="H163" s="79" t="n"/>
      <c r="I163" s="79" t="n"/>
      <c r="J163" s="79" t="n"/>
      <c r="K163" s="79" t="n"/>
      <c r="L163" s="80">
        <f>IF(COUNTA(F163:H163)=0,"",SUM(F163:H163))</f>
        <v/>
      </c>
      <c r="M163" s="80">
        <f>IF(L163="","",SUM(L163,PRODUCT(SUM(I163:K163),-1)))</f>
        <v/>
      </c>
      <c r="N163" s="79" t="n"/>
      <c r="O163" s="79" t="n"/>
      <c r="P163" s="80">
        <f>IF(L163="","",SUM(L163,N163:O163))</f>
        <v/>
      </c>
      <c r="Q163" s="81" t="n"/>
      <c r="R163" s="77">
        <f>IF(Q163&lt;&gt;"是","","人员工资")</f>
        <v/>
      </c>
      <c r="S163" s="78" t="n"/>
    </row>
    <row r="164" hidden="1" ht="22" customHeight="1">
      <c r="A164" s="76" t="n"/>
      <c r="B164" s="77">
        <f>IF(A164="","",YEAR(A164))</f>
        <v/>
      </c>
      <c r="C164" s="77">
        <f>IF(A164="","",MONTH(A164))</f>
        <v/>
      </c>
      <c r="D164" s="78" t="n"/>
      <c r="E164" s="78" t="n"/>
      <c r="F164" s="79" t="n"/>
      <c r="G164" s="79" t="n"/>
      <c r="H164" s="79" t="n"/>
      <c r="I164" s="79" t="n"/>
      <c r="J164" s="79" t="n"/>
      <c r="K164" s="79" t="n"/>
      <c r="L164" s="80">
        <f>IF(COUNTA(F164:H164)=0,"",SUM(F164:H164))</f>
        <v/>
      </c>
      <c r="M164" s="80">
        <f>IF(L164="","",SUM(L164,PRODUCT(SUM(I164:K164),-1)))</f>
        <v/>
      </c>
      <c r="N164" s="79" t="n"/>
      <c r="O164" s="79" t="n"/>
      <c r="P164" s="80">
        <f>IF(L164="","",SUM(L164,N164:O164))</f>
        <v/>
      </c>
      <c r="Q164" s="81" t="n"/>
      <c r="R164" s="77">
        <f>IF(Q164&lt;&gt;"是","","人员工资")</f>
        <v/>
      </c>
      <c r="S164" s="78" t="n"/>
    </row>
    <row r="165" hidden="1" ht="22" customHeight="1">
      <c r="A165" s="76" t="n"/>
      <c r="B165" s="77">
        <f>IF(A165="","",YEAR(A165))</f>
        <v/>
      </c>
      <c r="C165" s="77">
        <f>IF(A165="","",MONTH(A165))</f>
        <v/>
      </c>
      <c r="D165" s="78" t="n"/>
      <c r="E165" s="78" t="n"/>
      <c r="F165" s="79" t="n"/>
      <c r="G165" s="79" t="n"/>
      <c r="H165" s="79" t="n"/>
      <c r="I165" s="79" t="n"/>
      <c r="J165" s="79" t="n"/>
      <c r="K165" s="79" t="n"/>
      <c r="L165" s="80">
        <f>IF(COUNTA(F165:H165)=0,"",SUM(F165:H165))</f>
        <v/>
      </c>
      <c r="M165" s="80">
        <f>IF(L165="","",SUM(L165,PRODUCT(SUM(I165:K165),-1)))</f>
        <v/>
      </c>
      <c r="N165" s="79" t="n"/>
      <c r="O165" s="79" t="n"/>
      <c r="P165" s="80">
        <f>IF(L165="","",SUM(L165,N165:O165))</f>
        <v/>
      </c>
      <c r="Q165" s="81" t="n"/>
      <c r="R165" s="77">
        <f>IF(Q165&lt;&gt;"是","","人员工资")</f>
        <v/>
      </c>
      <c r="S165" s="78" t="n"/>
    </row>
    <row r="166" hidden="1" ht="22" customHeight="1">
      <c r="A166" s="76" t="n"/>
      <c r="B166" s="77">
        <f>IF(A166="","",YEAR(A166))</f>
        <v/>
      </c>
      <c r="C166" s="77">
        <f>IF(A166="","",MONTH(A166))</f>
        <v/>
      </c>
      <c r="D166" s="78" t="n"/>
      <c r="E166" s="78" t="n"/>
      <c r="F166" s="79" t="n"/>
      <c r="G166" s="79" t="n"/>
      <c r="H166" s="79" t="n"/>
      <c r="I166" s="79" t="n"/>
      <c r="J166" s="79" t="n"/>
      <c r="K166" s="79" t="n"/>
      <c r="L166" s="80">
        <f>IF(COUNTA(F166:H166)=0,"",SUM(F166:H166))</f>
        <v/>
      </c>
      <c r="M166" s="80">
        <f>IF(L166="","",SUM(L166,PRODUCT(SUM(I166:K166),-1)))</f>
        <v/>
      </c>
      <c r="N166" s="79" t="n"/>
      <c r="O166" s="79" t="n"/>
      <c r="P166" s="80">
        <f>IF(L166="","",SUM(L166,N166:O166))</f>
        <v/>
      </c>
      <c r="Q166" s="81" t="n"/>
      <c r="R166" s="77">
        <f>IF(Q166&lt;&gt;"是","","人员工资")</f>
        <v/>
      </c>
      <c r="S166" s="78" t="n"/>
    </row>
    <row r="167" hidden="1" ht="22" customHeight="1">
      <c r="A167" s="76" t="n"/>
      <c r="B167" s="77">
        <f>IF(A167="","",YEAR(A167))</f>
        <v/>
      </c>
      <c r="C167" s="77">
        <f>IF(A167="","",MONTH(A167))</f>
        <v/>
      </c>
      <c r="D167" s="78" t="n"/>
      <c r="E167" s="78" t="n"/>
      <c r="F167" s="79" t="n"/>
      <c r="G167" s="79" t="n"/>
      <c r="H167" s="79" t="n"/>
      <c r="I167" s="79" t="n"/>
      <c r="J167" s="79" t="n"/>
      <c r="K167" s="79" t="n"/>
      <c r="L167" s="80">
        <f>IF(COUNTA(F167:H167)=0,"",SUM(F167:H167))</f>
        <v/>
      </c>
      <c r="M167" s="80">
        <f>IF(L167="","",SUM(L167,PRODUCT(SUM(I167:K167),-1)))</f>
        <v/>
      </c>
      <c r="N167" s="79" t="n"/>
      <c r="O167" s="79" t="n"/>
      <c r="P167" s="80">
        <f>IF(L167="","",SUM(L167,N167:O167))</f>
        <v/>
      </c>
      <c r="Q167" s="81" t="n"/>
      <c r="R167" s="77">
        <f>IF(Q167&lt;&gt;"是","","人员工资")</f>
        <v/>
      </c>
      <c r="S167" s="78" t="n"/>
    </row>
    <row r="168" hidden="1" ht="22" customHeight="1">
      <c r="A168" s="76" t="n"/>
      <c r="B168" s="77">
        <f>IF(A168="","",YEAR(A168))</f>
        <v/>
      </c>
      <c r="C168" s="77">
        <f>IF(A168="","",MONTH(A168))</f>
        <v/>
      </c>
      <c r="D168" s="78" t="n"/>
      <c r="E168" s="78" t="n"/>
      <c r="F168" s="79" t="n"/>
      <c r="G168" s="79" t="n"/>
      <c r="H168" s="79" t="n"/>
      <c r="I168" s="79" t="n"/>
      <c r="J168" s="79" t="n"/>
      <c r="K168" s="79" t="n"/>
      <c r="L168" s="80">
        <f>IF(COUNTA(F168:H168)=0,"",SUM(F168:H168))</f>
        <v/>
      </c>
      <c r="M168" s="80">
        <f>IF(L168="","",SUM(L168,PRODUCT(SUM(I168:K168),-1)))</f>
        <v/>
      </c>
      <c r="N168" s="79" t="n"/>
      <c r="O168" s="79" t="n"/>
      <c r="P168" s="80">
        <f>IF(L168="","",SUM(L168,N168:O168))</f>
        <v/>
      </c>
      <c r="Q168" s="81" t="n"/>
      <c r="R168" s="77">
        <f>IF(Q168&lt;&gt;"是","","人员工资")</f>
        <v/>
      </c>
      <c r="S168" s="78" t="n"/>
    </row>
    <row r="169" hidden="1" ht="22" customHeight="1">
      <c r="A169" s="76" t="n"/>
      <c r="B169" s="77">
        <f>IF(A169="","",YEAR(A169))</f>
        <v/>
      </c>
      <c r="C169" s="77">
        <f>IF(A169="","",MONTH(A169))</f>
        <v/>
      </c>
      <c r="D169" s="78" t="n"/>
      <c r="E169" s="78" t="n"/>
      <c r="F169" s="79" t="n"/>
      <c r="G169" s="79" t="n"/>
      <c r="H169" s="79" t="n"/>
      <c r="I169" s="79" t="n"/>
      <c r="J169" s="79" t="n"/>
      <c r="K169" s="79" t="n"/>
      <c r="L169" s="80">
        <f>IF(COUNTA(F169:H169)=0,"",SUM(F169:H169))</f>
        <v/>
      </c>
      <c r="M169" s="80">
        <f>IF(L169="","",SUM(L169,PRODUCT(SUM(I169:K169),-1)))</f>
        <v/>
      </c>
      <c r="N169" s="79" t="n"/>
      <c r="O169" s="79" t="n"/>
      <c r="P169" s="80">
        <f>IF(L169="","",SUM(L169,N169:O169))</f>
        <v/>
      </c>
      <c r="Q169" s="81" t="n"/>
      <c r="R169" s="77">
        <f>IF(Q169&lt;&gt;"是","","人员工资")</f>
        <v/>
      </c>
      <c r="S169" s="78" t="n"/>
    </row>
    <row r="170" hidden="1" ht="22" customHeight="1">
      <c r="A170" s="76" t="n"/>
      <c r="B170" s="77">
        <f>IF(A170="","",YEAR(A170))</f>
        <v/>
      </c>
      <c r="C170" s="77">
        <f>IF(A170="","",MONTH(A170))</f>
        <v/>
      </c>
      <c r="D170" s="78" t="n"/>
      <c r="E170" s="78" t="n"/>
      <c r="F170" s="79" t="n"/>
      <c r="G170" s="79" t="n"/>
      <c r="H170" s="79" t="n"/>
      <c r="I170" s="79" t="n"/>
      <c r="J170" s="79" t="n"/>
      <c r="K170" s="79" t="n"/>
      <c r="L170" s="80">
        <f>IF(COUNTA(F170:H170)=0,"",SUM(F170:H170))</f>
        <v/>
      </c>
      <c r="M170" s="80">
        <f>IF(L170="","",SUM(L170,PRODUCT(SUM(I170:K170),-1)))</f>
        <v/>
      </c>
      <c r="N170" s="79" t="n"/>
      <c r="O170" s="79" t="n"/>
      <c r="P170" s="80">
        <f>IF(L170="","",SUM(L170,N170:O170))</f>
        <v/>
      </c>
      <c r="Q170" s="81" t="n"/>
      <c r="R170" s="77">
        <f>IF(Q170&lt;&gt;"是","","人员工资")</f>
        <v/>
      </c>
      <c r="S170" s="78" t="n"/>
    </row>
    <row r="171" hidden="1" ht="22" customHeight="1">
      <c r="A171" s="76" t="n"/>
      <c r="B171" s="77">
        <f>IF(A171="","",YEAR(A171))</f>
        <v/>
      </c>
      <c r="C171" s="77">
        <f>IF(A171="","",MONTH(A171))</f>
        <v/>
      </c>
      <c r="D171" s="78" t="n"/>
      <c r="E171" s="78" t="n"/>
      <c r="F171" s="79" t="n"/>
      <c r="G171" s="79" t="n"/>
      <c r="H171" s="79" t="n"/>
      <c r="I171" s="79" t="n"/>
      <c r="J171" s="79" t="n"/>
      <c r="K171" s="79" t="n"/>
      <c r="L171" s="80">
        <f>IF(COUNTA(F171:H171)=0,"",SUM(F171:H171))</f>
        <v/>
      </c>
      <c r="M171" s="80">
        <f>IF(L171="","",SUM(L171,PRODUCT(SUM(I171:K171),-1)))</f>
        <v/>
      </c>
      <c r="N171" s="79" t="n"/>
      <c r="O171" s="79" t="n"/>
      <c r="P171" s="80">
        <f>IF(L171="","",SUM(L171,N171:O171))</f>
        <v/>
      </c>
      <c r="Q171" s="81" t="n"/>
      <c r="R171" s="77">
        <f>IF(Q171&lt;&gt;"是","","人员工资")</f>
        <v/>
      </c>
      <c r="S171" s="78" t="n"/>
    </row>
    <row r="172" hidden="1" ht="22" customHeight="1">
      <c r="A172" s="76" t="n"/>
      <c r="B172" s="77">
        <f>IF(A172="","",YEAR(A172))</f>
        <v/>
      </c>
      <c r="C172" s="77">
        <f>IF(A172="","",MONTH(A172))</f>
        <v/>
      </c>
      <c r="D172" s="78" t="n"/>
      <c r="E172" s="78" t="n"/>
      <c r="F172" s="79" t="n"/>
      <c r="G172" s="79" t="n"/>
      <c r="H172" s="79" t="n"/>
      <c r="I172" s="79" t="n"/>
      <c r="J172" s="79" t="n"/>
      <c r="K172" s="79" t="n"/>
      <c r="L172" s="80">
        <f>IF(COUNTA(F172:H172)=0,"",SUM(F172:H172))</f>
        <v/>
      </c>
      <c r="M172" s="80">
        <f>IF(L172="","",SUM(L172,PRODUCT(SUM(I172:K172),-1)))</f>
        <v/>
      </c>
      <c r="N172" s="79" t="n"/>
      <c r="O172" s="79" t="n"/>
      <c r="P172" s="80">
        <f>IF(L172="","",SUM(L172,N172:O172))</f>
        <v/>
      </c>
      <c r="Q172" s="81" t="n"/>
      <c r="R172" s="77">
        <f>IF(Q172&lt;&gt;"是","","人员工资")</f>
        <v/>
      </c>
      <c r="S172" s="78" t="n"/>
    </row>
    <row r="173" hidden="1" ht="22" customHeight="1">
      <c r="A173" s="76" t="n"/>
      <c r="B173" s="77">
        <f>IF(A173="","",YEAR(A173))</f>
        <v/>
      </c>
      <c r="C173" s="77">
        <f>IF(A173="","",MONTH(A173))</f>
        <v/>
      </c>
      <c r="D173" s="78" t="n"/>
      <c r="E173" s="78" t="n"/>
      <c r="F173" s="79" t="n"/>
      <c r="G173" s="79" t="n"/>
      <c r="H173" s="79" t="n"/>
      <c r="I173" s="79" t="n"/>
      <c r="J173" s="79" t="n"/>
      <c r="K173" s="79" t="n"/>
      <c r="L173" s="80">
        <f>IF(COUNTA(F173:H173)=0,"",SUM(F173:H173))</f>
        <v/>
      </c>
      <c r="M173" s="80">
        <f>IF(L173="","",SUM(L173,PRODUCT(SUM(I173:K173),-1)))</f>
        <v/>
      </c>
      <c r="N173" s="79" t="n"/>
      <c r="O173" s="79" t="n"/>
      <c r="P173" s="80">
        <f>IF(L173="","",SUM(L173,N173:O173))</f>
        <v/>
      </c>
      <c r="Q173" s="81" t="n"/>
      <c r="R173" s="77">
        <f>IF(Q173&lt;&gt;"是","","人员工资")</f>
        <v/>
      </c>
      <c r="S173" s="78" t="n"/>
    </row>
    <row r="174" hidden="1" ht="22" customHeight="1">
      <c r="A174" s="76" t="n"/>
      <c r="B174" s="77">
        <f>IF(A174="","",YEAR(A174))</f>
        <v/>
      </c>
      <c r="C174" s="77">
        <f>IF(A174="","",MONTH(A174))</f>
        <v/>
      </c>
      <c r="D174" s="78" t="n"/>
      <c r="E174" s="78" t="n"/>
      <c r="F174" s="79" t="n"/>
      <c r="G174" s="79" t="n"/>
      <c r="H174" s="79" t="n"/>
      <c r="I174" s="79" t="n"/>
      <c r="J174" s="79" t="n"/>
      <c r="K174" s="79" t="n"/>
      <c r="L174" s="80">
        <f>IF(COUNTA(F174:H174)=0,"",SUM(F174:H174))</f>
        <v/>
      </c>
      <c r="M174" s="80">
        <f>IF(L174="","",SUM(L174,PRODUCT(SUM(I174:K174),-1)))</f>
        <v/>
      </c>
      <c r="N174" s="79" t="n"/>
      <c r="O174" s="79" t="n"/>
      <c r="P174" s="80">
        <f>IF(L174="","",SUM(L174,N174:O174))</f>
        <v/>
      </c>
      <c r="Q174" s="81" t="n"/>
      <c r="R174" s="77">
        <f>IF(Q174&lt;&gt;"是","","人员工资")</f>
        <v/>
      </c>
      <c r="S174" s="78" t="n"/>
    </row>
    <row r="175" hidden="1" ht="22" customHeight="1">
      <c r="A175" s="76" t="n"/>
      <c r="B175" s="77">
        <f>IF(A175="","",YEAR(A175))</f>
        <v/>
      </c>
      <c r="C175" s="77">
        <f>IF(A175="","",MONTH(A175))</f>
        <v/>
      </c>
      <c r="D175" s="78" t="n"/>
      <c r="E175" s="78" t="n"/>
      <c r="F175" s="79" t="n"/>
      <c r="G175" s="79" t="n"/>
      <c r="H175" s="79" t="n"/>
      <c r="I175" s="79" t="n"/>
      <c r="J175" s="79" t="n"/>
      <c r="K175" s="79" t="n"/>
      <c r="L175" s="80">
        <f>IF(COUNTA(F175:H175)=0,"",SUM(F175:H175))</f>
        <v/>
      </c>
      <c r="M175" s="80">
        <f>IF(L175="","",SUM(L175,PRODUCT(SUM(I175:K175),-1)))</f>
        <v/>
      </c>
      <c r="N175" s="79" t="n"/>
      <c r="O175" s="79" t="n"/>
      <c r="P175" s="80">
        <f>IF(L175="","",SUM(L175,N175:O175))</f>
        <v/>
      </c>
      <c r="Q175" s="81" t="n"/>
      <c r="R175" s="77">
        <f>IF(Q175&lt;&gt;"是","","人员工资")</f>
        <v/>
      </c>
      <c r="S175" s="78" t="n"/>
    </row>
    <row r="176" hidden="1" ht="22" customHeight="1">
      <c r="A176" s="76" t="n"/>
      <c r="B176" s="77">
        <f>IF(A176="","",YEAR(A176))</f>
        <v/>
      </c>
      <c r="C176" s="77">
        <f>IF(A176="","",MONTH(A176))</f>
        <v/>
      </c>
      <c r="D176" s="78" t="n"/>
      <c r="E176" s="78" t="n"/>
      <c r="F176" s="79" t="n"/>
      <c r="G176" s="79" t="n"/>
      <c r="H176" s="79" t="n"/>
      <c r="I176" s="79" t="n"/>
      <c r="J176" s="79" t="n"/>
      <c r="K176" s="79" t="n"/>
      <c r="L176" s="80">
        <f>IF(COUNTA(F176:H176)=0,"",SUM(F176:H176))</f>
        <v/>
      </c>
      <c r="M176" s="80">
        <f>IF(L176="","",SUM(L176,PRODUCT(SUM(I176:K176),-1)))</f>
        <v/>
      </c>
      <c r="N176" s="79" t="n"/>
      <c r="O176" s="79" t="n"/>
      <c r="P176" s="80">
        <f>IF(L176="","",SUM(L176,N176:O176))</f>
        <v/>
      </c>
      <c r="Q176" s="81" t="n"/>
      <c r="R176" s="77">
        <f>IF(Q176&lt;&gt;"是","","人员工资")</f>
        <v/>
      </c>
      <c r="S176" s="78" t="n"/>
    </row>
    <row r="177" hidden="1" ht="22" customHeight="1">
      <c r="A177" s="76" t="n"/>
      <c r="B177" s="77">
        <f>IF(A177="","",YEAR(A177))</f>
        <v/>
      </c>
      <c r="C177" s="77">
        <f>IF(A177="","",MONTH(A177))</f>
        <v/>
      </c>
      <c r="D177" s="78" t="n"/>
      <c r="E177" s="78" t="n"/>
      <c r="F177" s="79" t="n"/>
      <c r="G177" s="79" t="n"/>
      <c r="H177" s="79" t="n"/>
      <c r="I177" s="79" t="n"/>
      <c r="J177" s="79" t="n"/>
      <c r="K177" s="79" t="n"/>
      <c r="L177" s="80">
        <f>IF(COUNTA(F177:H177)=0,"",SUM(F177:H177))</f>
        <v/>
      </c>
      <c r="M177" s="80">
        <f>IF(L177="","",SUM(L177,PRODUCT(SUM(I177:K177),-1)))</f>
        <v/>
      </c>
      <c r="N177" s="79" t="n"/>
      <c r="O177" s="79" t="n"/>
      <c r="P177" s="80">
        <f>IF(L177="","",SUM(L177,N177:O177))</f>
        <v/>
      </c>
      <c r="Q177" s="81" t="n"/>
      <c r="R177" s="77">
        <f>IF(Q177&lt;&gt;"是","","人员工资")</f>
        <v/>
      </c>
      <c r="S177" s="78" t="n"/>
    </row>
    <row r="178" hidden="1" ht="22" customHeight="1">
      <c r="A178" s="76" t="n"/>
      <c r="B178" s="77">
        <f>IF(A178="","",YEAR(A178))</f>
        <v/>
      </c>
      <c r="C178" s="77">
        <f>IF(A178="","",MONTH(A178))</f>
        <v/>
      </c>
      <c r="D178" s="78" t="n"/>
      <c r="E178" s="78" t="n"/>
      <c r="F178" s="79" t="n"/>
      <c r="G178" s="79" t="n"/>
      <c r="H178" s="79" t="n"/>
      <c r="I178" s="79" t="n"/>
      <c r="J178" s="79" t="n"/>
      <c r="K178" s="79" t="n"/>
      <c r="L178" s="80">
        <f>IF(COUNTA(F178:H178)=0,"",SUM(F178:H178))</f>
        <v/>
      </c>
      <c r="M178" s="80">
        <f>IF(L178="","",SUM(L178,PRODUCT(SUM(I178:K178),-1)))</f>
        <v/>
      </c>
      <c r="N178" s="79" t="n"/>
      <c r="O178" s="79" t="n"/>
      <c r="P178" s="80">
        <f>IF(L178="","",SUM(L178,N178:O178))</f>
        <v/>
      </c>
      <c r="Q178" s="81" t="n"/>
      <c r="R178" s="77">
        <f>IF(Q178&lt;&gt;"是","","人员工资")</f>
        <v/>
      </c>
      <c r="S178" s="78" t="n"/>
    </row>
    <row r="179" hidden="1" ht="22" customHeight="1">
      <c r="A179" s="76" t="n"/>
      <c r="B179" s="77">
        <f>IF(A179="","",YEAR(A179))</f>
        <v/>
      </c>
      <c r="C179" s="77">
        <f>IF(A179="","",MONTH(A179))</f>
        <v/>
      </c>
      <c r="D179" s="78" t="n"/>
      <c r="E179" s="78" t="n"/>
      <c r="F179" s="79" t="n"/>
      <c r="G179" s="79" t="n"/>
      <c r="H179" s="79" t="n"/>
      <c r="I179" s="79" t="n"/>
      <c r="J179" s="79" t="n"/>
      <c r="K179" s="79" t="n"/>
      <c r="L179" s="80">
        <f>IF(COUNTA(F179:H179)=0,"",SUM(F179:H179))</f>
        <v/>
      </c>
      <c r="M179" s="80">
        <f>IF(L179="","",SUM(L179,PRODUCT(SUM(I179:K179),-1)))</f>
        <v/>
      </c>
      <c r="N179" s="79" t="n"/>
      <c r="O179" s="79" t="n"/>
      <c r="P179" s="80">
        <f>IF(L179="","",SUM(L179,N179:O179))</f>
        <v/>
      </c>
      <c r="Q179" s="81" t="n"/>
      <c r="R179" s="77">
        <f>IF(Q179&lt;&gt;"是","","人员工资")</f>
        <v/>
      </c>
      <c r="S179" s="78" t="n"/>
    </row>
    <row r="180" hidden="1" ht="22" customHeight="1">
      <c r="A180" s="76" t="n"/>
      <c r="B180" s="77">
        <f>IF(A180="","",YEAR(A180))</f>
        <v/>
      </c>
      <c r="C180" s="77">
        <f>IF(A180="","",MONTH(A180))</f>
        <v/>
      </c>
      <c r="D180" s="78" t="n"/>
      <c r="E180" s="78" t="n"/>
      <c r="F180" s="79" t="n"/>
      <c r="G180" s="79" t="n"/>
      <c r="H180" s="79" t="n"/>
      <c r="I180" s="79" t="n"/>
      <c r="J180" s="79" t="n"/>
      <c r="K180" s="79" t="n"/>
      <c r="L180" s="80">
        <f>IF(COUNTA(F180:H180)=0,"",SUM(F180:H180))</f>
        <v/>
      </c>
      <c r="M180" s="80">
        <f>IF(L180="","",SUM(L180,PRODUCT(SUM(I180:K180),-1)))</f>
        <v/>
      </c>
      <c r="N180" s="79" t="n"/>
      <c r="O180" s="79" t="n"/>
      <c r="P180" s="80">
        <f>IF(L180="","",SUM(L180,N180:O180))</f>
        <v/>
      </c>
      <c r="Q180" s="81" t="n"/>
      <c r="R180" s="77">
        <f>IF(Q180&lt;&gt;"是","","人员工资")</f>
        <v/>
      </c>
      <c r="S180" s="78" t="n"/>
    </row>
    <row r="181" hidden="1" ht="22" customHeight="1">
      <c r="A181" s="76" t="n"/>
      <c r="B181" s="77">
        <f>IF(A181="","",YEAR(A181))</f>
        <v/>
      </c>
      <c r="C181" s="77">
        <f>IF(A181="","",MONTH(A181))</f>
        <v/>
      </c>
      <c r="D181" s="78" t="n"/>
      <c r="E181" s="78" t="n"/>
      <c r="F181" s="79" t="n"/>
      <c r="G181" s="79" t="n"/>
      <c r="H181" s="79" t="n"/>
      <c r="I181" s="79" t="n"/>
      <c r="J181" s="79" t="n"/>
      <c r="K181" s="79" t="n"/>
      <c r="L181" s="80">
        <f>IF(COUNTA(F181:H181)=0,"",SUM(F181:H181))</f>
        <v/>
      </c>
      <c r="M181" s="80">
        <f>IF(L181="","",SUM(L181,PRODUCT(SUM(I181:K181),-1)))</f>
        <v/>
      </c>
      <c r="N181" s="79" t="n"/>
      <c r="O181" s="79" t="n"/>
      <c r="P181" s="80">
        <f>IF(L181="","",SUM(L181,N181:O181))</f>
        <v/>
      </c>
      <c r="Q181" s="81" t="n"/>
      <c r="R181" s="77">
        <f>IF(Q181&lt;&gt;"是","","人员工资")</f>
        <v/>
      </c>
      <c r="S181" s="78" t="n"/>
    </row>
    <row r="182" hidden="1" ht="22" customHeight="1">
      <c r="A182" s="76" t="n"/>
      <c r="B182" s="77">
        <f>IF(A182="","",YEAR(A182))</f>
        <v/>
      </c>
      <c r="C182" s="77">
        <f>IF(A182="","",MONTH(A182))</f>
        <v/>
      </c>
      <c r="D182" s="78" t="n"/>
      <c r="E182" s="78" t="n"/>
      <c r="F182" s="79" t="n"/>
      <c r="G182" s="79" t="n"/>
      <c r="H182" s="79" t="n"/>
      <c r="I182" s="79" t="n"/>
      <c r="J182" s="79" t="n"/>
      <c r="K182" s="79" t="n"/>
      <c r="L182" s="80">
        <f>IF(COUNTA(F182:H182)=0,"",SUM(F182:H182))</f>
        <v/>
      </c>
      <c r="M182" s="80">
        <f>IF(L182="","",SUM(L182,PRODUCT(SUM(I182:K182),-1)))</f>
        <v/>
      </c>
      <c r="N182" s="79" t="n"/>
      <c r="O182" s="79" t="n"/>
      <c r="P182" s="80">
        <f>IF(L182="","",SUM(L182,N182:O182))</f>
        <v/>
      </c>
      <c r="Q182" s="81" t="n"/>
      <c r="R182" s="77">
        <f>IF(Q182&lt;&gt;"是","","人员工资")</f>
        <v/>
      </c>
      <c r="S182" s="78" t="n"/>
    </row>
    <row r="183" hidden="1" ht="22" customHeight="1">
      <c r="A183" s="76" t="n"/>
      <c r="B183" s="77">
        <f>IF(A183="","",YEAR(A183))</f>
        <v/>
      </c>
      <c r="C183" s="77">
        <f>IF(A183="","",MONTH(A183))</f>
        <v/>
      </c>
      <c r="D183" s="78" t="n"/>
      <c r="E183" s="78" t="n"/>
      <c r="F183" s="79" t="n"/>
      <c r="G183" s="79" t="n"/>
      <c r="H183" s="79" t="n"/>
      <c r="I183" s="79" t="n"/>
      <c r="J183" s="79" t="n"/>
      <c r="K183" s="79" t="n"/>
      <c r="L183" s="80">
        <f>IF(COUNTA(F183:H183)=0,"",SUM(F183:H183))</f>
        <v/>
      </c>
      <c r="M183" s="80">
        <f>IF(L183="","",SUM(L183,PRODUCT(SUM(I183:K183),-1)))</f>
        <v/>
      </c>
      <c r="N183" s="79" t="n"/>
      <c r="O183" s="79" t="n"/>
      <c r="P183" s="80">
        <f>IF(L183="","",SUM(L183,N183:O183))</f>
        <v/>
      </c>
      <c r="Q183" s="81" t="n"/>
      <c r="R183" s="77">
        <f>IF(Q183&lt;&gt;"是","","人员工资")</f>
        <v/>
      </c>
      <c r="S183" s="78" t="n"/>
    </row>
    <row r="184" hidden="1" ht="22" customHeight="1">
      <c r="A184" s="76" t="n"/>
      <c r="B184" s="77">
        <f>IF(A184="","",YEAR(A184))</f>
        <v/>
      </c>
      <c r="C184" s="77">
        <f>IF(A184="","",MONTH(A184))</f>
        <v/>
      </c>
      <c r="D184" s="78" t="n"/>
      <c r="E184" s="78" t="n"/>
      <c r="F184" s="79" t="n"/>
      <c r="G184" s="79" t="n"/>
      <c r="H184" s="79" t="n"/>
      <c r="I184" s="79" t="n"/>
      <c r="J184" s="79" t="n"/>
      <c r="K184" s="79" t="n"/>
      <c r="L184" s="80">
        <f>IF(COUNTA(F184:H184)=0,"",SUM(F184:H184))</f>
        <v/>
      </c>
      <c r="M184" s="80">
        <f>IF(L184="","",SUM(L184,PRODUCT(SUM(I184:K184),-1)))</f>
        <v/>
      </c>
      <c r="N184" s="79" t="n"/>
      <c r="O184" s="79" t="n"/>
      <c r="P184" s="80">
        <f>IF(L184="","",SUM(L184,N184:O184))</f>
        <v/>
      </c>
      <c r="Q184" s="81" t="n"/>
      <c r="R184" s="77">
        <f>IF(Q184&lt;&gt;"是","","人员工资")</f>
        <v/>
      </c>
      <c r="S184" s="78" t="n"/>
    </row>
    <row r="185" hidden="1" ht="22" customHeight="1">
      <c r="A185" s="76" t="n"/>
      <c r="B185" s="77">
        <f>IF(A185="","",YEAR(A185))</f>
        <v/>
      </c>
      <c r="C185" s="77">
        <f>IF(A185="","",MONTH(A185))</f>
        <v/>
      </c>
      <c r="D185" s="78" t="n"/>
      <c r="E185" s="78" t="n"/>
      <c r="F185" s="79" t="n"/>
      <c r="G185" s="79" t="n"/>
      <c r="H185" s="79" t="n"/>
      <c r="I185" s="79" t="n"/>
      <c r="J185" s="79" t="n"/>
      <c r="K185" s="79" t="n"/>
      <c r="L185" s="80">
        <f>IF(COUNTA(F185:H185)=0,"",SUM(F185:H185))</f>
        <v/>
      </c>
      <c r="M185" s="80">
        <f>IF(L185="","",SUM(L185,PRODUCT(SUM(I185:K185),-1)))</f>
        <v/>
      </c>
      <c r="N185" s="79" t="n"/>
      <c r="O185" s="79" t="n"/>
      <c r="P185" s="80">
        <f>IF(L185="","",SUM(L185,N185:O185))</f>
        <v/>
      </c>
      <c r="Q185" s="81" t="n"/>
      <c r="R185" s="77">
        <f>IF(Q185&lt;&gt;"是","","人员工资")</f>
        <v/>
      </c>
      <c r="S185" s="78" t="n"/>
    </row>
    <row r="186" hidden="1" ht="22" customHeight="1">
      <c r="A186" s="76" t="n"/>
      <c r="B186" s="77">
        <f>IF(A186="","",YEAR(A186))</f>
        <v/>
      </c>
      <c r="C186" s="77">
        <f>IF(A186="","",MONTH(A186))</f>
        <v/>
      </c>
      <c r="D186" s="78" t="n"/>
      <c r="E186" s="78" t="n"/>
      <c r="F186" s="79" t="n"/>
      <c r="G186" s="79" t="n"/>
      <c r="H186" s="79" t="n"/>
      <c r="I186" s="79" t="n"/>
      <c r="J186" s="79" t="n"/>
      <c r="K186" s="79" t="n"/>
      <c r="L186" s="80">
        <f>IF(COUNTA(F186:H186)=0,"",SUM(F186:H186))</f>
        <v/>
      </c>
      <c r="M186" s="80">
        <f>IF(L186="","",SUM(L186,PRODUCT(SUM(I186:K186),-1)))</f>
        <v/>
      </c>
      <c r="N186" s="79" t="n"/>
      <c r="O186" s="79" t="n"/>
      <c r="P186" s="80">
        <f>IF(L186="","",SUM(L186,N186:O186))</f>
        <v/>
      </c>
      <c r="Q186" s="81" t="n"/>
      <c r="R186" s="77">
        <f>IF(Q186&lt;&gt;"是","","人员工资")</f>
        <v/>
      </c>
      <c r="S186" s="78" t="n"/>
    </row>
    <row r="187" hidden="1" ht="22" customHeight="1">
      <c r="A187" s="76" t="n"/>
      <c r="B187" s="77">
        <f>IF(A187="","",YEAR(A187))</f>
        <v/>
      </c>
      <c r="C187" s="77">
        <f>IF(A187="","",MONTH(A187))</f>
        <v/>
      </c>
      <c r="D187" s="78" t="n"/>
      <c r="E187" s="78" t="n"/>
      <c r="F187" s="79" t="n"/>
      <c r="G187" s="79" t="n"/>
      <c r="H187" s="79" t="n"/>
      <c r="I187" s="79" t="n"/>
      <c r="J187" s="79" t="n"/>
      <c r="K187" s="79" t="n"/>
      <c r="L187" s="80">
        <f>IF(COUNTA(F187:H187)=0,"",SUM(F187:H187))</f>
        <v/>
      </c>
      <c r="M187" s="80">
        <f>IF(L187="","",SUM(L187,PRODUCT(SUM(I187:K187),-1)))</f>
        <v/>
      </c>
      <c r="N187" s="79" t="n"/>
      <c r="O187" s="79" t="n"/>
      <c r="P187" s="80">
        <f>IF(L187="","",SUM(L187,N187:O187))</f>
        <v/>
      </c>
      <c r="Q187" s="81" t="n"/>
      <c r="R187" s="77">
        <f>IF(Q187&lt;&gt;"是","","人员工资")</f>
        <v/>
      </c>
      <c r="S187" s="78" t="n"/>
    </row>
    <row r="188" hidden="1" ht="22" customHeight="1">
      <c r="A188" s="76" t="n"/>
      <c r="B188" s="77">
        <f>IF(A188="","",YEAR(A188))</f>
        <v/>
      </c>
      <c r="C188" s="77">
        <f>IF(A188="","",MONTH(A188))</f>
        <v/>
      </c>
      <c r="D188" s="78" t="n"/>
      <c r="E188" s="78" t="n"/>
      <c r="F188" s="79" t="n"/>
      <c r="G188" s="79" t="n"/>
      <c r="H188" s="79" t="n"/>
      <c r="I188" s="79" t="n"/>
      <c r="J188" s="79" t="n"/>
      <c r="K188" s="79" t="n"/>
      <c r="L188" s="80">
        <f>IF(COUNTA(F188:H188)=0,"",SUM(F188:H188))</f>
        <v/>
      </c>
      <c r="M188" s="80">
        <f>IF(L188="","",SUM(L188,PRODUCT(SUM(I188:K188),-1)))</f>
        <v/>
      </c>
      <c r="N188" s="79" t="n"/>
      <c r="O188" s="79" t="n"/>
      <c r="P188" s="80">
        <f>IF(L188="","",SUM(L188,N188:O188))</f>
        <v/>
      </c>
      <c r="Q188" s="81" t="n"/>
      <c r="R188" s="77">
        <f>IF(Q188&lt;&gt;"是","","人员工资")</f>
        <v/>
      </c>
      <c r="S188" s="78" t="n"/>
    </row>
    <row r="189" hidden="1" ht="22" customHeight="1">
      <c r="A189" s="76" t="n"/>
      <c r="B189" s="77">
        <f>IF(A189="","",YEAR(A189))</f>
        <v/>
      </c>
      <c r="C189" s="77">
        <f>IF(A189="","",MONTH(A189))</f>
        <v/>
      </c>
      <c r="D189" s="78" t="n"/>
      <c r="E189" s="78" t="n"/>
      <c r="F189" s="79" t="n"/>
      <c r="G189" s="79" t="n"/>
      <c r="H189" s="79" t="n"/>
      <c r="I189" s="79" t="n"/>
      <c r="J189" s="79" t="n"/>
      <c r="K189" s="79" t="n"/>
      <c r="L189" s="80">
        <f>IF(COUNTA(F189:H189)=0,"",SUM(F189:H189))</f>
        <v/>
      </c>
      <c r="M189" s="80">
        <f>IF(L189="","",SUM(L189,PRODUCT(SUM(I189:K189),-1)))</f>
        <v/>
      </c>
      <c r="N189" s="79" t="n"/>
      <c r="O189" s="79" t="n"/>
      <c r="P189" s="80">
        <f>IF(L189="","",SUM(L189,N189:O189))</f>
        <v/>
      </c>
      <c r="Q189" s="81" t="n"/>
      <c r="R189" s="77">
        <f>IF(Q189&lt;&gt;"是","","人员工资")</f>
        <v/>
      </c>
      <c r="S189" s="78" t="n"/>
    </row>
    <row r="190" hidden="1" ht="22" customHeight="1">
      <c r="A190" s="76" t="n"/>
      <c r="B190" s="77">
        <f>IF(A190="","",YEAR(A190))</f>
        <v/>
      </c>
      <c r="C190" s="77">
        <f>IF(A190="","",MONTH(A190))</f>
        <v/>
      </c>
      <c r="D190" s="78" t="n"/>
      <c r="E190" s="78" t="n"/>
      <c r="F190" s="79" t="n"/>
      <c r="G190" s="79" t="n"/>
      <c r="H190" s="79" t="n"/>
      <c r="I190" s="79" t="n"/>
      <c r="J190" s="79" t="n"/>
      <c r="K190" s="79" t="n"/>
      <c r="L190" s="80">
        <f>IF(COUNTA(F190:H190)=0,"",SUM(F190:H190))</f>
        <v/>
      </c>
      <c r="M190" s="80">
        <f>IF(L190="","",SUM(L190,PRODUCT(SUM(I190:K190),-1)))</f>
        <v/>
      </c>
      <c r="N190" s="79" t="n"/>
      <c r="O190" s="79" t="n"/>
      <c r="P190" s="80">
        <f>IF(L190="","",SUM(L190,N190:O190))</f>
        <v/>
      </c>
      <c r="Q190" s="81" t="n"/>
      <c r="R190" s="77">
        <f>IF(Q190&lt;&gt;"是","","人员工资")</f>
        <v/>
      </c>
      <c r="S190" s="78" t="n"/>
    </row>
    <row r="191" hidden="1" ht="22" customHeight="1">
      <c r="A191" s="76" t="n"/>
      <c r="B191" s="77">
        <f>IF(A191="","",YEAR(A191))</f>
        <v/>
      </c>
      <c r="C191" s="77">
        <f>IF(A191="","",MONTH(A191))</f>
        <v/>
      </c>
      <c r="D191" s="78" t="n"/>
      <c r="E191" s="78" t="n"/>
      <c r="F191" s="79" t="n"/>
      <c r="G191" s="79" t="n"/>
      <c r="H191" s="79" t="n"/>
      <c r="I191" s="79" t="n"/>
      <c r="J191" s="79" t="n"/>
      <c r="K191" s="79" t="n"/>
      <c r="L191" s="80">
        <f>IF(COUNTA(F191:H191)=0,"",SUM(F191:H191))</f>
        <v/>
      </c>
      <c r="M191" s="80">
        <f>IF(L191="","",SUM(L191,PRODUCT(SUM(I191:K191),-1)))</f>
        <v/>
      </c>
      <c r="N191" s="79" t="n"/>
      <c r="O191" s="79" t="n"/>
      <c r="P191" s="80">
        <f>IF(L191="","",SUM(L191,N191:O191))</f>
        <v/>
      </c>
      <c r="Q191" s="81" t="n"/>
      <c r="R191" s="77">
        <f>IF(Q191&lt;&gt;"是","","人员工资")</f>
        <v/>
      </c>
      <c r="S191" s="78" t="n"/>
    </row>
    <row r="192" hidden="1" ht="22" customHeight="1">
      <c r="A192" s="76" t="n"/>
      <c r="B192" s="77">
        <f>IF(A192="","",YEAR(A192))</f>
        <v/>
      </c>
      <c r="C192" s="77">
        <f>IF(A192="","",MONTH(A192))</f>
        <v/>
      </c>
      <c r="D192" s="78" t="n"/>
      <c r="E192" s="78" t="n"/>
      <c r="F192" s="79" t="n"/>
      <c r="G192" s="79" t="n"/>
      <c r="H192" s="79" t="n"/>
      <c r="I192" s="79" t="n"/>
      <c r="J192" s="79" t="n"/>
      <c r="K192" s="79" t="n"/>
      <c r="L192" s="80">
        <f>IF(COUNTA(F192:H192)=0,"",SUM(F192:H192))</f>
        <v/>
      </c>
      <c r="M192" s="80">
        <f>IF(L192="","",SUM(L192,PRODUCT(SUM(I192:K192),-1)))</f>
        <v/>
      </c>
      <c r="N192" s="79" t="n"/>
      <c r="O192" s="79" t="n"/>
      <c r="P192" s="80">
        <f>IF(L192="","",SUM(L192,N192:O192))</f>
        <v/>
      </c>
      <c r="Q192" s="81" t="n"/>
      <c r="R192" s="77">
        <f>IF(Q192&lt;&gt;"是","","人员工资")</f>
        <v/>
      </c>
      <c r="S192" s="78" t="n"/>
    </row>
    <row r="193" hidden="1" ht="22" customHeight="1">
      <c r="A193" s="76" t="n"/>
      <c r="B193" s="77">
        <f>IF(A193="","",YEAR(A193))</f>
        <v/>
      </c>
      <c r="C193" s="77">
        <f>IF(A193="","",MONTH(A193))</f>
        <v/>
      </c>
      <c r="D193" s="78" t="n"/>
      <c r="E193" s="78" t="n"/>
      <c r="F193" s="79" t="n"/>
      <c r="G193" s="79" t="n"/>
      <c r="H193" s="79" t="n"/>
      <c r="I193" s="79" t="n"/>
      <c r="J193" s="79" t="n"/>
      <c r="K193" s="79" t="n"/>
      <c r="L193" s="80">
        <f>IF(COUNTA(F193:H193)=0,"",SUM(F193:H193))</f>
        <v/>
      </c>
      <c r="M193" s="80">
        <f>IF(L193="","",SUM(L193,PRODUCT(SUM(I193:K193),-1)))</f>
        <v/>
      </c>
      <c r="N193" s="79" t="n"/>
      <c r="O193" s="79" t="n"/>
      <c r="P193" s="80">
        <f>IF(L193="","",SUM(L193,N193:O193))</f>
        <v/>
      </c>
      <c r="Q193" s="81" t="n"/>
      <c r="R193" s="77">
        <f>IF(Q193&lt;&gt;"是","","人员工资")</f>
        <v/>
      </c>
      <c r="S193" s="78" t="n"/>
    </row>
    <row r="194" hidden="1" ht="22" customHeight="1">
      <c r="A194" s="76" t="n"/>
      <c r="B194" s="77">
        <f>IF(A194="","",YEAR(A194))</f>
        <v/>
      </c>
      <c r="C194" s="77">
        <f>IF(A194="","",MONTH(A194))</f>
        <v/>
      </c>
      <c r="D194" s="78" t="n"/>
      <c r="E194" s="78" t="n"/>
      <c r="F194" s="79" t="n"/>
      <c r="G194" s="79" t="n"/>
      <c r="H194" s="79" t="n"/>
      <c r="I194" s="79" t="n"/>
      <c r="J194" s="79" t="n"/>
      <c r="K194" s="79" t="n"/>
      <c r="L194" s="80">
        <f>IF(COUNTA(F194:H194)=0,"",SUM(F194:H194))</f>
        <v/>
      </c>
      <c r="M194" s="80">
        <f>IF(L194="","",SUM(L194,PRODUCT(SUM(I194:K194),-1)))</f>
        <v/>
      </c>
      <c r="N194" s="79" t="n"/>
      <c r="O194" s="79" t="n"/>
      <c r="P194" s="80">
        <f>IF(L194="","",SUM(L194,N194:O194))</f>
        <v/>
      </c>
      <c r="Q194" s="81" t="n"/>
      <c r="R194" s="77">
        <f>IF(Q194&lt;&gt;"是","","人员工资")</f>
        <v/>
      </c>
      <c r="S194" s="78" t="n"/>
    </row>
    <row r="195" hidden="1" ht="22" customHeight="1">
      <c r="A195" s="76" t="n"/>
      <c r="B195" s="77">
        <f>IF(A195="","",YEAR(A195))</f>
        <v/>
      </c>
      <c r="C195" s="77">
        <f>IF(A195="","",MONTH(A195))</f>
        <v/>
      </c>
      <c r="D195" s="78" t="n"/>
      <c r="E195" s="78" t="n"/>
      <c r="F195" s="79" t="n"/>
      <c r="G195" s="79" t="n"/>
      <c r="H195" s="79" t="n"/>
      <c r="I195" s="79" t="n"/>
      <c r="J195" s="79" t="n"/>
      <c r="K195" s="79" t="n"/>
      <c r="L195" s="80">
        <f>IF(COUNTA(F195:H195)=0,"",SUM(F195:H195))</f>
        <v/>
      </c>
      <c r="M195" s="80">
        <f>IF(L195="","",SUM(L195,PRODUCT(SUM(I195:K195),-1)))</f>
        <v/>
      </c>
      <c r="N195" s="79" t="n"/>
      <c r="O195" s="79" t="n"/>
      <c r="P195" s="80">
        <f>IF(L195="","",SUM(L195,N195:O195))</f>
        <v/>
      </c>
      <c r="Q195" s="81" t="n"/>
      <c r="R195" s="77">
        <f>IF(Q195&lt;&gt;"是","","人员工资")</f>
        <v/>
      </c>
      <c r="S195" s="78" t="n"/>
    </row>
    <row r="196" hidden="1" ht="22" customHeight="1">
      <c r="A196" s="76" t="n"/>
      <c r="B196" s="77">
        <f>IF(A196="","",YEAR(A196))</f>
        <v/>
      </c>
      <c r="C196" s="77">
        <f>IF(A196="","",MONTH(A196))</f>
        <v/>
      </c>
      <c r="D196" s="78" t="n"/>
      <c r="E196" s="78" t="n"/>
      <c r="F196" s="79" t="n"/>
      <c r="G196" s="79" t="n"/>
      <c r="H196" s="79" t="n"/>
      <c r="I196" s="79" t="n"/>
      <c r="J196" s="79" t="n"/>
      <c r="K196" s="79" t="n"/>
      <c r="L196" s="80">
        <f>IF(COUNTA(F196:H196)=0,"",SUM(F196:H196))</f>
        <v/>
      </c>
      <c r="M196" s="80">
        <f>IF(L196="","",SUM(L196,PRODUCT(SUM(I196:K196),-1)))</f>
        <v/>
      </c>
      <c r="N196" s="79" t="n"/>
      <c r="O196" s="79" t="n"/>
      <c r="P196" s="80">
        <f>IF(L196="","",SUM(L196,N196:O196))</f>
        <v/>
      </c>
      <c r="Q196" s="81" t="n"/>
      <c r="R196" s="77">
        <f>IF(Q196&lt;&gt;"是","","人员工资")</f>
        <v/>
      </c>
      <c r="S196" s="78" t="n"/>
    </row>
    <row r="197" hidden="1" ht="22" customHeight="1">
      <c r="A197" s="76" t="n"/>
      <c r="B197" s="77">
        <f>IF(A197="","",YEAR(A197))</f>
        <v/>
      </c>
      <c r="C197" s="77">
        <f>IF(A197="","",MONTH(A197))</f>
        <v/>
      </c>
      <c r="D197" s="78" t="n"/>
      <c r="E197" s="78" t="n"/>
      <c r="F197" s="79" t="n"/>
      <c r="G197" s="79" t="n"/>
      <c r="H197" s="79" t="n"/>
      <c r="I197" s="79" t="n"/>
      <c r="J197" s="79" t="n"/>
      <c r="K197" s="79" t="n"/>
      <c r="L197" s="80">
        <f>IF(COUNTA(F197:H197)=0,"",SUM(F197:H197))</f>
        <v/>
      </c>
      <c r="M197" s="80">
        <f>IF(L197="","",SUM(L197,PRODUCT(SUM(I197:K197),-1)))</f>
        <v/>
      </c>
      <c r="N197" s="79" t="n"/>
      <c r="O197" s="79" t="n"/>
      <c r="P197" s="80">
        <f>IF(L197="","",SUM(L197,N197:O197))</f>
        <v/>
      </c>
      <c r="Q197" s="81" t="n"/>
      <c r="R197" s="77">
        <f>IF(Q197&lt;&gt;"是","","人员工资")</f>
        <v/>
      </c>
      <c r="S197" s="78" t="n"/>
    </row>
    <row r="198" hidden="1" ht="22" customHeight="1">
      <c r="A198" s="76" t="n"/>
      <c r="B198" s="77">
        <f>IF(A198="","",YEAR(A198))</f>
        <v/>
      </c>
      <c r="C198" s="77">
        <f>IF(A198="","",MONTH(A198))</f>
        <v/>
      </c>
      <c r="D198" s="78" t="n"/>
      <c r="E198" s="78" t="n"/>
      <c r="F198" s="79" t="n"/>
      <c r="G198" s="79" t="n"/>
      <c r="H198" s="79" t="n"/>
      <c r="I198" s="79" t="n"/>
      <c r="J198" s="79" t="n"/>
      <c r="K198" s="79" t="n"/>
      <c r="L198" s="80">
        <f>IF(COUNTA(F198:H198)=0,"",SUM(F198:H198))</f>
        <v/>
      </c>
      <c r="M198" s="80">
        <f>IF(L198="","",SUM(L198,PRODUCT(SUM(I198:K198),-1)))</f>
        <v/>
      </c>
      <c r="N198" s="79" t="n"/>
      <c r="O198" s="79" t="n"/>
      <c r="P198" s="80">
        <f>IF(L198="","",SUM(L198,N198:O198))</f>
        <v/>
      </c>
      <c r="Q198" s="81" t="n"/>
      <c r="R198" s="77">
        <f>IF(Q198&lt;&gt;"是","","人员工资")</f>
        <v/>
      </c>
      <c r="S198" s="78" t="n"/>
    </row>
    <row r="199" hidden="1" ht="22" customHeight="1">
      <c r="A199" s="76" t="n"/>
      <c r="B199" s="77">
        <f>IF(A199="","",YEAR(A199))</f>
        <v/>
      </c>
      <c r="C199" s="77">
        <f>IF(A199="","",MONTH(A199))</f>
        <v/>
      </c>
      <c r="D199" s="78" t="n"/>
      <c r="E199" s="78" t="n"/>
      <c r="F199" s="79" t="n"/>
      <c r="G199" s="79" t="n"/>
      <c r="H199" s="79" t="n"/>
      <c r="I199" s="79" t="n"/>
      <c r="J199" s="79" t="n"/>
      <c r="K199" s="79" t="n"/>
      <c r="L199" s="80">
        <f>IF(COUNTA(F199:H199)=0,"",SUM(F199:H199))</f>
        <v/>
      </c>
      <c r="M199" s="80">
        <f>IF(L199="","",SUM(L199,PRODUCT(SUM(I199:K199),-1)))</f>
        <v/>
      </c>
      <c r="N199" s="79" t="n"/>
      <c r="O199" s="79" t="n"/>
      <c r="P199" s="80">
        <f>IF(L199="","",SUM(L199,N199:O199))</f>
        <v/>
      </c>
      <c r="Q199" s="81" t="n"/>
      <c r="R199" s="77">
        <f>IF(Q199&lt;&gt;"是","","人员工资")</f>
        <v/>
      </c>
      <c r="S199" s="78" t="n"/>
    </row>
    <row r="200" hidden="1" ht="22" customHeight="1">
      <c r="A200" s="76" t="n"/>
      <c r="B200" s="77">
        <f>IF(A200="","",YEAR(A200))</f>
        <v/>
      </c>
      <c r="C200" s="77">
        <f>IF(A200="","",MONTH(A200))</f>
        <v/>
      </c>
      <c r="D200" s="78" t="n"/>
      <c r="E200" s="78" t="n"/>
      <c r="F200" s="79" t="n"/>
      <c r="G200" s="79" t="n"/>
      <c r="H200" s="79" t="n"/>
      <c r="I200" s="79" t="n"/>
      <c r="J200" s="79" t="n"/>
      <c r="K200" s="79" t="n"/>
      <c r="L200" s="80">
        <f>IF(COUNTA(F200:H200)=0,"",SUM(F200:H200))</f>
        <v/>
      </c>
      <c r="M200" s="80">
        <f>IF(L200="","",SUM(L200,PRODUCT(SUM(I200:K200),-1)))</f>
        <v/>
      </c>
      <c r="N200" s="79" t="n"/>
      <c r="O200" s="79" t="n"/>
      <c r="P200" s="80">
        <f>IF(L200="","",SUM(L200,N200:O200))</f>
        <v/>
      </c>
      <c r="Q200" s="81" t="n"/>
      <c r="R200" s="77">
        <f>IF(Q200&lt;&gt;"是","","人员工资")</f>
        <v/>
      </c>
      <c r="S200" s="78" t="n"/>
    </row>
    <row r="201" hidden="1" ht="22" customHeight="1">
      <c r="A201" s="76" t="n"/>
      <c r="B201" s="77">
        <f>IF(A201="","",YEAR(A201))</f>
        <v/>
      </c>
      <c r="C201" s="77">
        <f>IF(A201="","",MONTH(A201))</f>
        <v/>
      </c>
      <c r="D201" s="78" t="n"/>
      <c r="E201" s="78" t="n"/>
      <c r="F201" s="79" t="n"/>
      <c r="G201" s="79" t="n"/>
      <c r="H201" s="79" t="n"/>
      <c r="I201" s="79" t="n"/>
      <c r="J201" s="79" t="n"/>
      <c r="K201" s="79" t="n"/>
      <c r="L201" s="80">
        <f>IF(COUNTA(F201:H201)=0,"",SUM(F201:H201))</f>
        <v/>
      </c>
      <c r="M201" s="80">
        <f>IF(L201="","",SUM(L201,PRODUCT(SUM(I201:K201),-1)))</f>
        <v/>
      </c>
      <c r="N201" s="79" t="n"/>
      <c r="O201" s="79" t="n"/>
      <c r="P201" s="80">
        <f>IF(L201="","",SUM(L201,N201:O201))</f>
        <v/>
      </c>
      <c r="Q201" s="81" t="n"/>
      <c r="R201" s="77">
        <f>IF(Q201&lt;&gt;"是","","人员工资")</f>
        <v/>
      </c>
      <c r="S201" s="78" t="n"/>
    </row>
    <row r="202" hidden="1" ht="22" customHeight="1">
      <c r="A202" s="76" t="n"/>
      <c r="B202" s="77">
        <f>IF(A202="","",YEAR(A202))</f>
        <v/>
      </c>
      <c r="C202" s="77">
        <f>IF(A202="","",MONTH(A202))</f>
        <v/>
      </c>
      <c r="D202" s="78" t="n"/>
      <c r="E202" s="78" t="n"/>
      <c r="F202" s="79" t="n"/>
      <c r="G202" s="79" t="n"/>
      <c r="H202" s="79" t="n"/>
      <c r="I202" s="79" t="n"/>
      <c r="J202" s="79" t="n"/>
      <c r="K202" s="79" t="n"/>
      <c r="L202" s="80">
        <f>IF(COUNTA(F202:H202)=0,"",SUM(F202:H202))</f>
        <v/>
      </c>
      <c r="M202" s="80">
        <f>IF(L202="","",SUM(L202,PRODUCT(SUM(I202:K202),-1)))</f>
        <v/>
      </c>
      <c r="N202" s="79" t="n"/>
      <c r="O202" s="79" t="n"/>
      <c r="P202" s="80">
        <f>IF(L202="","",SUM(L202,N202:O202))</f>
        <v/>
      </c>
      <c r="Q202" s="81" t="n"/>
      <c r="R202" s="77">
        <f>IF(Q202&lt;&gt;"是","","人员工资")</f>
        <v/>
      </c>
      <c r="S202" s="78" t="n"/>
    </row>
    <row r="203" hidden="1" ht="22" customHeight="1">
      <c r="A203" s="76" t="n"/>
      <c r="B203" s="77">
        <f>IF(A203="","",YEAR(A203))</f>
        <v/>
      </c>
      <c r="C203" s="77">
        <f>IF(A203="","",MONTH(A203))</f>
        <v/>
      </c>
      <c r="D203" s="78" t="n"/>
      <c r="E203" s="78" t="n"/>
      <c r="F203" s="79" t="n"/>
      <c r="G203" s="79" t="n"/>
      <c r="H203" s="79" t="n"/>
      <c r="I203" s="79" t="n"/>
      <c r="J203" s="79" t="n"/>
      <c r="K203" s="79" t="n"/>
      <c r="L203" s="80">
        <f>IF(COUNTA(F203:H203)=0,"",SUM(F203:H203))</f>
        <v/>
      </c>
      <c r="M203" s="80">
        <f>IF(L203="","",SUM(L203,PRODUCT(SUM(I203:K203),-1)))</f>
        <v/>
      </c>
      <c r="N203" s="79" t="n"/>
      <c r="O203" s="79" t="n"/>
      <c r="P203" s="80">
        <f>IF(L203="","",SUM(L203,N203:O203))</f>
        <v/>
      </c>
      <c r="Q203" s="81" t="n"/>
      <c r="R203" s="77">
        <f>IF(Q203&lt;&gt;"是","","人员工资")</f>
        <v/>
      </c>
      <c r="S203" s="78" t="n"/>
    </row>
    <row r="204" hidden="1" ht="22" customHeight="1">
      <c r="A204" s="76" t="n"/>
      <c r="B204" s="77">
        <f>IF(A204="","",YEAR(A204))</f>
        <v/>
      </c>
      <c r="C204" s="77">
        <f>IF(A204="","",MONTH(A204))</f>
        <v/>
      </c>
      <c r="D204" s="78" t="n"/>
      <c r="E204" s="78" t="n"/>
      <c r="F204" s="79" t="n"/>
      <c r="G204" s="79" t="n"/>
      <c r="H204" s="79" t="n"/>
      <c r="I204" s="79" t="n"/>
      <c r="J204" s="79" t="n"/>
      <c r="K204" s="79" t="n"/>
      <c r="L204" s="80">
        <f>IF(COUNTA(F204:H204)=0,"",SUM(F204:H204))</f>
        <v/>
      </c>
      <c r="M204" s="80">
        <f>IF(L204="","",SUM(L204,PRODUCT(SUM(I204:K204),-1)))</f>
        <v/>
      </c>
      <c r="N204" s="79" t="n"/>
      <c r="O204" s="79" t="n"/>
      <c r="P204" s="80">
        <f>IF(L204="","",SUM(L204,N204:O204))</f>
        <v/>
      </c>
      <c r="Q204" s="81" t="n"/>
      <c r="R204" s="77">
        <f>IF(Q204&lt;&gt;"是","","人员工资")</f>
        <v/>
      </c>
      <c r="S204" s="78" t="n"/>
    </row>
    <row r="205" hidden="1" ht="22" customHeight="1">
      <c r="A205" s="76" t="n"/>
      <c r="B205" s="77">
        <f>IF(A205="","",YEAR(A205))</f>
        <v/>
      </c>
      <c r="C205" s="77">
        <f>IF(A205="","",MONTH(A205))</f>
        <v/>
      </c>
      <c r="D205" s="78" t="n"/>
      <c r="E205" s="78" t="n"/>
      <c r="F205" s="79" t="n"/>
      <c r="G205" s="79" t="n"/>
      <c r="H205" s="79" t="n"/>
      <c r="I205" s="79" t="n"/>
      <c r="J205" s="79" t="n"/>
      <c r="K205" s="79" t="n"/>
      <c r="L205" s="80">
        <f>IF(COUNTA(F205:H205)=0,"",SUM(F205:H205))</f>
        <v/>
      </c>
      <c r="M205" s="80">
        <f>IF(L205="","",SUM(L205,PRODUCT(SUM(I205:K205),-1)))</f>
        <v/>
      </c>
      <c r="N205" s="79" t="n"/>
      <c r="O205" s="79" t="n"/>
      <c r="P205" s="80">
        <f>IF(L205="","",SUM(L205,N205:O205))</f>
        <v/>
      </c>
      <c r="Q205" s="81" t="n"/>
      <c r="R205" s="77">
        <f>IF(Q205&lt;&gt;"是","","人员工资")</f>
        <v/>
      </c>
      <c r="S205" s="78" t="n"/>
    </row>
    <row r="206" hidden="1" ht="22" customHeight="1">
      <c r="A206" s="76" t="n"/>
      <c r="B206" s="77">
        <f>IF(A206="","",YEAR(A206))</f>
        <v/>
      </c>
      <c r="C206" s="77">
        <f>IF(A206="","",MONTH(A206))</f>
        <v/>
      </c>
      <c r="D206" s="78" t="n"/>
      <c r="E206" s="78" t="n"/>
      <c r="F206" s="79" t="n"/>
      <c r="G206" s="79" t="n"/>
      <c r="H206" s="79" t="n"/>
      <c r="I206" s="79" t="n"/>
      <c r="J206" s="79" t="n"/>
      <c r="K206" s="79" t="n"/>
      <c r="L206" s="80">
        <f>IF(COUNTA(F206:H206)=0,"",SUM(F206:H206))</f>
        <v/>
      </c>
      <c r="M206" s="80">
        <f>IF(L206="","",SUM(L206,PRODUCT(SUM(I206:K206),-1)))</f>
        <v/>
      </c>
      <c r="N206" s="79" t="n"/>
      <c r="O206" s="79" t="n"/>
      <c r="P206" s="80">
        <f>IF(L206="","",SUM(L206,N206:O206))</f>
        <v/>
      </c>
      <c r="Q206" s="81" t="n"/>
      <c r="R206" s="77">
        <f>IF(Q206&lt;&gt;"是","","人员工资")</f>
        <v/>
      </c>
      <c r="S206" s="78" t="n"/>
    </row>
    <row r="207" hidden="1" ht="22" customHeight="1">
      <c r="A207" s="76" t="n"/>
      <c r="B207" s="77">
        <f>IF(A207="","",YEAR(A207))</f>
        <v/>
      </c>
      <c r="C207" s="77">
        <f>IF(A207="","",MONTH(A207))</f>
        <v/>
      </c>
      <c r="D207" s="78" t="n"/>
      <c r="E207" s="78" t="n"/>
      <c r="F207" s="79" t="n"/>
      <c r="G207" s="79" t="n"/>
      <c r="H207" s="79" t="n"/>
      <c r="I207" s="79" t="n"/>
      <c r="J207" s="79" t="n"/>
      <c r="K207" s="79" t="n"/>
      <c r="L207" s="80">
        <f>IF(COUNTA(F207:H207)=0,"",SUM(F207:H207))</f>
        <v/>
      </c>
      <c r="M207" s="80">
        <f>IF(L207="","",SUM(L207,PRODUCT(SUM(I207:K207),-1)))</f>
        <v/>
      </c>
      <c r="N207" s="79" t="n"/>
      <c r="O207" s="79" t="n"/>
      <c r="P207" s="80">
        <f>IF(L207="","",SUM(L207,N207:O207))</f>
        <v/>
      </c>
      <c r="Q207" s="81" t="n"/>
      <c r="R207" s="77">
        <f>IF(Q207&lt;&gt;"是","","人员工资")</f>
        <v/>
      </c>
      <c r="S207" s="78" t="n"/>
    </row>
    <row r="208" hidden="1" ht="22" customHeight="1">
      <c r="A208" s="76" t="n"/>
      <c r="B208" s="77">
        <f>IF(A208="","",YEAR(A208))</f>
        <v/>
      </c>
      <c r="C208" s="77">
        <f>IF(A208="","",MONTH(A208))</f>
        <v/>
      </c>
      <c r="D208" s="78" t="n"/>
      <c r="E208" s="78" t="n"/>
      <c r="F208" s="79" t="n"/>
      <c r="G208" s="79" t="n"/>
      <c r="H208" s="79" t="n"/>
      <c r="I208" s="79" t="n"/>
      <c r="J208" s="79" t="n"/>
      <c r="K208" s="79" t="n"/>
      <c r="L208" s="80">
        <f>IF(COUNTA(F208:H208)=0,"",SUM(F208:H208))</f>
        <v/>
      </c>
      <c r="M208" s="80">
        <f>IF(L208="","",SUM(L208,PRODUCT(SUM(I208:K208),-1)))</f>
        <v/>
      </c>
      <c r="N208" s="79" t="n"/>
      <c r="O208" s="79" t="n"/>
      <c r="P208" s="80">
        <f>IF(L208="","",SUM(L208,N208:O208))</f>
        <v/>
      </c>
      <c r="Q208" s="81" t="n"/>
      <c r="R208" s="77">
        <f>IF(Q208&lt;&gt;"是","","人员工资")</f>
        <v/>
      </c>
      <c r="S208" s="78" t="n"/>
    </row>
    <row r="209" hidden="1" ht="22" customHeight="1">
      <c r="A209" s="76" t="n"/>
      <c r="B209" s="77">
        <f>IF(A209="","",YEAR(A209))</f>
        <v/>
      </c>
      <c r="C209" s="77">
        <f>IF(A209="","",MONTH(A209))</f>
        <v/>
      </c>
      <c r="D209" s="78" t="n"/>
      <c r="E209" s="78" t="n"/>
      <c r="F209" s="79" t="n"/>
      <c r="G209" s="79" t="n"/>
      <c r="H209" s="79" t="n"/>
      <c r="I209" s="79" t="n"/>
      <c r="J209" s="79" t="n"/>
      <c r="K209" s="79" t="n"/>
      <c r="L209" s="80">
        <f>IF(COUNTA(F209:H209)=0,"",SUM(F209:H209))</f>
        <v/>
      </c>
      <c r="M209" s="80">
        <f>IF(L209="","",SUM(L209,PRODUCT(SUM(I209:K209),-1)))</f>
        <v/>
      </c>
      <c r="N209" s="79" t="n"/>
      <c r="O209" s="79" t="n"/>
      <c r="P209" s="80">
        <f>IF(L209="","",SUM(L209,N209:O209))</f>
        <v/>
      </c>
      <c r="Q209" s="81" t="n"/>
      <c r="R209" s="77">
        <f>IF(Q209&lt;&gt;"是","","人员工资")</f>
        <v/>
      </c>
      <c r="S209" s="78" t="n"/>
    </row>
    <row r="210" hidden="1" ht="22" customHeight="1">
      <c r="A210" s="76" t="n"/>
      <c r="B210" s="77">
        <f>IF(A210="","",YEAR(A210))</f>
        <v/>
      </c>
      <c r="C210" s="77">
        <f>IF(A210="","",MONTH(A210))</f>
        <v/>
      </c>
      <c r="D210" s="78" t="n"/>
      <c r="E210" s="78" t="n"/>
      <c r="F210" s="79" t="n"/>
      <c r="G210" s="79" t="n"/>
      <c r="H210" s="79" t="n"/>
      <c r="I210" s="79" t="n"/>
      <c r="J210" s="79" t="n"/>
      <c r="K210" s="79" t="n"/>
      <c r="L210" s="80">
        <f>IF(COUNTA(F210:H210)=0,"",SUM(F210:H210))</f>
        <v/>
      </c>
      <c r="M210" s="80">
        <f>IF(L210="","",SUM(L210,PRODUCT(SUM(I210:K210),-1)))</f>
        <v/>
      </c>
      <c r="N210" s="79" t="n"/>
      <c r="O210" s="79" t="n"/>
      <c r="P210" s="80">
        <f>IF(L210="","",SUM(L210,N210:O210))</f>
        <v/>
      </c>
      <c r="Q210" s="81" t="n"/>
      <c r="R210" s="77">
        <f>IF(Q210&lt;&gt;"是","","人员工资")</f>
        <v/>
      </c>
      <c r="S210" s="78" t="n"/>
    </row>
    <row r="211" hidden="1" ht="22" customHeight="1">
      <c r="A211" s="76" t="n"/>
      <c r="B211" s="77">
        <f>IF(A211="","",YEAR(A211))</f>
        <v/>
      </c>
      <c r="C211" s="77">
        <f>IF(A211="","",MONTH(A211))</f>
        <v/>
      </c>
      <c r="D211" s="78" t="n"/>
      <c r="E211" s="78" t="n"/>
      <c r="F211" s="79" t="n"/>
      <c r="G211" s="79" t="n"/>
      <c r="H211" s="79" t="n"/>
      <c r="I211" s="79" t="n"/>
      <c r="J211" s="79" t="n"/>
      <c r="K211" s="79" t="n"/>
      <c r="L211" s="80">
        <f>IF(COUNTA(F211:H211)=0,"",SUM(F211:H211))</f>
        <v/>
      </c>
      <c r="M211" s="80">
        <f>IF(L211="","",SUM(L211,PRODUCT(SUM(I211:K211),-1)))</f>
        <v/>
      </c>
      <c r="N211" s="79" t="n"/>
      <c r="O211" s="79" t="n"/>
      <c r="P211" s="80">
        <f>IF(L211="","",SUM(L211,N211:O211))</f>
        <v/>
      </c>
      <c r="Q211" s="81" t="n"/>
      <c r="R211" s="77">
        <f>IF(Q211&lt;&gt;"是","","人员工资")</f>
        <v/>
      </c>
      <c r="S211" s="78" t="n"/>
    </row>
    <row r="212" hidden="1" ht="22" customHeight="1">
      <c r="A212" s="76" t="n"/>
      <c r="B212" s="77">
        <f>IF(A212="","",YEAR(A212))</f>
        <v/>
      </c>
      <c r="C212" s="77">
        <f>IF(A212="","",MONTH(A212))</f>
        <v/>
      </c>
      <c r="D212" s="78" t="n"/>
      <c r="E212" s="78" t="n"/>
      <c r="F212" s="79" t="n"/>
      <c r="G212" s="79" t="n"/>
      <c r="H212" s="79" t="n"/>
      <c r="I212" s="79" t="n"/>
      <c r="J212" s="79" t="n"/>
      <c r="K212" s="79" t="n"/>
      <c r="L212" s="80">
        <f>IF(COUNTA(F212:H212)=0,"",SUM(F212:H212))</f>
        <v/>
      </c>
      <c r="M212" s="80">
        <f>IF(L212="","",SUM(L212,PRODUCT(SUM(I212:K212),-1)))</f>
        <v/>
      </c>
      <c r="N212" s="79" t="n"/>
      <c r="O212" s="79" t="n"/>
      <c r="P212" s="80">
        <f>IF(L212="","",SUM(L212,N212:O212))</f>
        <v/>
      </c>
      <c r="Q212" s="81" t="n"/>
      <c r="R212" s="77">
        <f>IF(Q212&lt;&gt;"是","","人员工资")</f>
        <v/>
      </c>
      <c r="S212" s="78" t="n"/>
    </row>
    <row r="213" hidden="1" ht="22" customHeight="1">
      <c r="A213" s="76" t="n"/>
      <c r="B213" s="77">
        <f>IF(A213="","",YEAR(A213))</f>
        <v/>
      </c>
      <c r="C213" s="77">
        <f>IF(A213="","",MONTH(A213))</f>
        <v/>
      </c>
      <c r="D213" s="78" t="n"/>
      <c r="E213" s="78" t="n"/>
      <c r="F213" s="79" t="n"/>
      <c r="G213" s="79" t="n"/>
      <c r="H213" s="79" t="n"/>
      <c r="I213" s="79" t="n"/>
      <c r="J213" s="79" t="n"/>
      <c r="K213" s="79" t="n"/>
      <c r="L213" s="80">
        <f>IF(COUNTA(F213:H213)=0,"",SUM(F213:H213))</f>
        <v/>
      </c>
      <c r="M213" s="80">
        <f>IF(L213="","",SUM(L213,PRODUCT(SUM(I213:K213),-1)))</f>
        <v/>
      </c>
      <c r="N213" s="79" t="n"/>
      <c r="O213" s="79" t="n"/>
      <c r="P213" s="80">
        <f>IF(L213="","",SUM(L213,N213:O213))</f>
        <v/>
      </c>
      <c r="Q213" s="81" t="n"/>
      <c r="R213" s="77">
        <f>IF(Q213&lt;&gt;"是","","人员工资")</f>
        <v/>
      </c>
      <c r="S213" s="78" t="n"/>
    </row>
    <row r="214" hidden="1" ht="22" customHeight="1">
      <c r="A214" s="76" t="n"/>
      <c r="B214" s="77">
        <f>IF(A214="","",YEAR(A214))</f>
        <v/>
      </c>
      <c r="C214" s="77">
        <f>IF(A214="","",MONTH(A214))</f>
        <v/>
      </c>
      <c r="D214" s="78" t="n"/>
      <c r="E214" s="78" t="n"/>
      <c r="F214" s="79" t="n"/>
      <c r="G214" s="79" t="n"/>
      <c r="H214" s="79" t="n"/>
      <c r="I214" s="79" t="n"/>
      <c r="J214" s="79" t="n"/>
      <c r="K214" s="79" t="n"/>
      <c r="L214" s="80">
        <f>IF(COUNTA(F214:H214)=0,"",SUM(F214:H214))</f>
        <v/>
      </c>
      <c r="M214" s="80">
        <f>IF(L214="","",SUM(L214,PRODUCT(SUM(I214:K214),-1)))</f>
        <v/>
      </c>
      <c r="N214" s="79" t="n"/>
      <c r="O214" s="79" t="n"/>
      <c r="P214" s="80">
        <f>IF(L214="","",SUM(L214,N214:O214))</f>
        <v/>
      </c>
      <c r="Q214" s="81" t="n"/>
      <c r="R214" s="77">
        <f>IF(Q214&lt;&gt;"是","","人员工资")</f>
        <v/>
      </c>
      <c r="S214" s="78" t="n"/>
    </row>
    <row r="215" hidden="1" ht="22" customHeight="1">
      <c r="A215" s="76" t="n"/>
      <c r="B215" s="77">
        <f>IF(A215="","",YEAR(A215))</f>
        <v/>
      </c>
      <c r="C215" s="77">
        <f>IF(A215="","",MONTH(A215))</f>
        <v/>
      </c>
      <c r="D215" s="78" t="n"/>
      <c r="E215" s="78" t="n"/>
      <c r="F215" s="79" t="n"/>
      <c r="G215" s="79" t="n"/>
      <c r="H215" s="79" t="n"/>
      <c r="I215" s="79" t="n"/>
      <c r="J215" s="79" t="n"/>
      <c r="K215" s="79" t="n"/>
      <c r="L215" s="80">
        <f>IF(COUNTA(F215:H215)=0,"",SUM(F215:H215))</f>
        <v/>
      </c>
      <c r="M215" s="80">
        <f>IF(L215="","",SUM(L215,PRODUCT(SUM(I215:K215),-1)))</f>
        <v/>
      </c>
      <c r="N215" s="79" t="n"/>
      <c r="O215" s="79" t="n"/>
      <c r="P215" s="80">
        <f>IF(L215="","",SUM(L215,N215:O215))</f>
        <v/>
      </c>
      <c r="Q215" s="81" t="n"/>
      <c r="R215" s="77">
        <f>IF(Q215&lt;&gt;"是","","人员工资")</f>
        <v/>
      </c>
      <c r="S215" s="78" t="n"/>
    </row>
    <row r="216" hidden="1" ht="22" customHeight="1">
      <c r="A216" s="76" t="n"/>
      <c r="B216" s="77">
        <f>IF(A216="","",YEAR(A216))</f>
        <v/>
      </c>
      <c r="C216" s="77">
        <f>IF(A216="","",MONTH(A216))</f>
        <v/>
      </c>
      <c r="D216" s="78" t="n"/>
      <c r="E216" s="78" t="n"/>
      <c r="F216" s="79" t="n"/>
      <c r="G216" s="79" t="n"/>
      <c r="H216" s="79" t="n"/>
      <c r="I216" s="79" t="n"/>
      <c r="J216" s="79" t="n"/>
      <c r="K216" s="79" t="n"/>
      <c r="L216" s="80">
        <f>IF(COUNTA(F216:H216)=0,"",SUM(F216:H216))</f>
        <v/>
      </c>
      <c r="M216" s="80">
        <f>IF(L216="","",SUM(L216,PRODUCT(SUM(I216:K216),-1)))</f>
        <v/>
      </c>
      <c r="N216" s="79" t="n"/>
      <c r="O216" s="79" t="n"/>
      <c r="P216" s="80">
        <f>IF(L216="","",SUM(L216,N216:O216))</f>
        <v/>
      </c>
      <c r="Q216" s="81" t="n"/>
      <c r="R216" s="77">
        <f>IF(Q216&lt;&gt;"是","","人员工资")</f>
        <v/>
      </c>
      <c r="S216" s="78" t="n"/>
    </row>
    <row r="217" hidden="1" ht="22" customHeight="1">
      <c r="A217" s="76" t="n"/>
      <c r="B217" s="77">
        <f>IF(A217="","",YEAR(A217))</f>
        <v/>
      </c>
      <c r="C217" s="77">
        <f>IF(A217="","",MONTH(A217))</f>
        <v/>
      </c>
      <c r="D217" s="78" t="n"/>
      <c r="E217" s="78" t="n"/>
      <c r="F217" s="79" t="n"/>
      <c r="G217" s="79" t="n"/>
      <c r="H217" s="79" t="n"/>
      <c r="I217" s="79" t="n"/>
      <c r="J217" s="79" t="n"/>
      <c r="K217" s="79" t="n"/>
      <c r="L217" s="80">
        <f>IF(COUNTA(F217:H217)=0,"",SUM(F217:H217))</f>
        <v/>
      </c>
      <c r="M217" s="80">
        <f>IF(L217="","",SUM(L217,PRODUCT(SUM(I217:K217),-1)))</f>
        <v/>
      </c>
      <c r="N217" s="79" t="n"/>
      <c r="O217" s="79" t="n"/>
      <c r="P217" s="80">
        <f>IF(L217="","",SUM(L217,N217:O217))</f>
        <v/>
      </c>
      <c r="Q217" s="81" t="n"/>
      <c r="R217" s="77">
        <f>IF(Q217&lt;&gt;"是","","人员工资")</f>
        <v/>
      </c>
      <c r="S217" s="78" t="n"/>
    </row>
    <row r="218" hidden="1" ht="22" customHeight="1">
      <c r="A218" s="76" t="n"/>
      <c r="B218" s="77">
        <f>IF(A218="","",YEAR(A218))</f>
        <v/>
      </c>
      <c r="C218" s="77">
        <f>IF(A218="","",MONTH(A218))</f>
        <v/>
      </c>
      <c r="D218" s="78" t="n"/>
      <c r="E218" s="78" t="n"/>
      <c r="F218" s="79" t="n"/>
      <c r="G218" s="79" t="n"/>
      <c r="H218" s="79" t="n"/>
      <c r="I218" s="79" t="n"/>
      <c r="J218" s="79" t="n"/>
      <c r="K218" s="79" t="n"/>
      <c r="L218" s="80">
        <f>IF(COUNTA(F218:H218)=0,"",SUM(F218:H218))</f>
        <v/>
      </c>
      <c r="M218" s="80">
        <f>IF(L218="","",SUM(L218,PRODUCT(SUM(I218:K218),-1)))</f>
        <v/>
      </c>
      <c r="N218" s="79" t="n"/>
      <c r="O218" s="79" t="n"/>
      <c r="P218" s="80">
        <f>IF(L218="","",SUM(L218,N218:O218))</f>
        <v/>
      </c>
      <c r="Q218" s="81" t="n"/>
      <c r="R218" s="77">
        <f>IF(Q218&lt;&gt;"是","","人员工资")</f>
        <v/>
      </c>
      <c r="S218" s="78" t="n"/>
    </row>
    <row r="219" hidden="1" ht="22" customHeight="1">
      <c r="A219" s="76" t="n"/>
      <c r="B219" s="77">
        <f>IF(A219="","",YEAR(A219))</f>
        <v/>
      </c>
      <c r="C219" s="77">
        <f>IF(A219="","",MONTH(A219))</f>
        <v/>
      </c>
      <c r="D219" s="78" t="n"/>
      <c r="E219" s="78" t="n"/>
      <c r="F219" s="79" t="n"/>
      <c r="G219" s="79" t="n"/>
      <c r="H219" s="79" t="n"/>
      <c r="I219" s="79" t="n"/>
      <c r="J219" s="79" t="n"/>
      <c r="K219" s="79" t="n"/>
      <c r="L219" s="80">
        <f>IF(COUNTA(F219:H219)=0,"",SUM(F219:H219))</f>
        <v/>
      </c>
      <c r="M219" s="80">
        <f>IF(L219="","",SUM(L219,PRODUCT(SUM(I219:K219),-1)))</f>
        <v/>
      </c>
      <c r="N219" s="79" t="n"/>
      <c r="O219" s="79" t="n"/>
      <c r="P219" s="80">
        <f>IF(L219="","",SUM(L219,N219:O219))</f>
        <v/>
      </c>
      <c r="Q219" s="81" t="n"/>
      <c r="R219" s="77">
        <f>IF(Q219&lt;&gt;"是","","人员工资")</f>
        <v/>
      </c>
      <c r="S219" s="78" t="n"/>
    </row>
    <row r="220" hidden="1" ht="22" customHeight="1">
      <c r="A220" s="76" t="n"/>
      <c r="B220" s="77">
        <f>IF(A220="","",YEAR(A220))</f>
        <v/>
      </c>
      <c r="C220" s="77">
        <f>IF(A220="","",MONTH(A220))</f>
        <v/>
      </c>
      <c r="D220" s="78" t="n"/>
      <c r="E220" s="78" t="n"/>
      <c r="F220" s="79" t="n"/>
      <c r="G220" s="79" t="n"/>
      <c r="H220" s="79" t="n"/>
      <c r="I220" s="79" t="n"/>
      <c r="J220" s="79" t="n"/>
      <c r="K220" s="79" t="n"/>
      <c r="L220" s="80">
        <f>IF(COUNTA(F220:H220)=0,"",SUM(F220:H220))</f>
        <v/>
      </c>
      <c r="M220" s="80">
        <f>IF(L220="","",SUM(L220,PRODUCT(SUM(I220:K220),-1)))</f>
        <v/>
      </c>
      <c r="N220" s="79" t="n"/>
      <c r="O220" s="79" t="n"/>
      <c r="P220" s="80">
        <f>IF(L220="","",SUM(L220,N220:O220))</f>
        <v/>
      </c>
      <c r="Q220" s="81" t="n"/>
      <c r="R220" s="77">
        <f>IF(Q220&lt;&gt;"是","","人员工资")</f>
        <v/>
      </c>
      <c r="S220" s="78" t="n"/>
    </row>
    <row r="221" hidden="1" ht="22" customHeight="1">
      <c r="A221" s="76" t="n"/>
      <c r="B221" s="77">
        <f>IF(A221="","",YEAR(A221))</f>
        <v/>
      </c>
      <c r="C221" s="77">
        <f>IF(A221="","",MONTH(A221))</f>
        <v/>
      </c>
      <c r="D221" s="78" t="n"/>
      <c r="E221" s="78" t="n"/>
      <c r="F221" s="79" t="n"/>
      <c r="G221" s="79" t="n"/>
      <c r="H221" s="79" t="n"/>
      <c r="I221" s="79" t="n"/>
      <c r="J221" s="79" t="n"/>
      <c r="K221" s="79" t="n"/>
      <c r="L221" s="80">
        <f>IF(COUNTA(F221:H221)=0,"",SUM(F221:H221))</f>
        <v/>
      </c>
      <c r="M221" s="80">
        <f>IF(L221="","",SUM(L221,PRODUCT(SUM(I221:K221),-1)))</f>
        <v/>
      </c>
      <c r="N221" s="79" t="n"/>
      <c r="O221" s="79" t="n"/>
      <c r="P221" s="80">
        <f>IF(L221="","",SUM(L221,N221:O221))</f>
        <v/>
      </c>
      <c r="Q221" s="81" t="n"/>
      <c r="R221" s="77">
        <f>IF(Q221&lt;&gt;"是","","人员工资")</f>
        <v/>
      </c>
      <c r="S221" s="78" t="n"/>
    </row>
    <row r="222" hidden="1" ht="22" customHeight="1">
      <c r="A222" s="76" t="n"/>
      <c r="B222" s="77">
        <f>IF(A222="","",YEAR(A222))</f>
        <v/>
      </c>
      <c r="C222" s="77">
        <f>IF(A222="","",MONTH(A222))</f>
        <v/>
      </c>
      <c r="D222" s="78" t="n"/>
      <c r="E222" s="78" t="n"/>
      <c r="F222" s="79" t="n"/>
      <c r="G222" s="79" t="n"/>
      <c r="H222" s="79" t="n"/>
      <c r="I222" s="79" t="n"/>
      <c r="J222" s="79" t="n"/>
      <c r="K222" s="79" t="n"/>
      <c r="L222" s="80">
        <f>IF(COUNTA(F222:H222)=0,"",SUM(F222:H222))</f>
        <v/>
      </c>
      <c r="M222" s="80">
        <f>IF(L222="","",SUM(L222,PRODUCT(SUM(I222:K222),-1)))</f>
        <v/>
      </c>
      <c r="N222" s="79" t="n"/>
      <c r="O222" s="79" t="n"/>
      <c r="P222" s="80">
        <f>IF(L222="","",SUM(L222,N222:O222))</f>
        <v/>
      </c>
      <c r="Q222" s="81" t="n"/>
      <c r="R222" s="77">
        <f>IF(Q222&lt;&gt;"是","","人员工资")</f>
        <v/>
      </c>
      <c r="S222" s="78" t="n"/>
    </row>
    <row r="223" hidden="1" ht="22" customHeight="1">
      <c r="A223" s="76" t="n"/>
      <c r="B223" s="77">
        <f>IF(A223="","",YEAR(A223))</f>
        <v/>
      </c>
      <c r="C223" s="77">
        <f>IF(A223="","",MONTH(A223))</f>
        <v/>
      </c>
      <c r="D223" s="78" t="n"/>
      <c r="E223" s="78" t="n"/>
      <c r="F223" s="79" t="n"/>
      <c r="G223" s="79" t="n"/>
      <c r="H223" s="79" t="n"/>
      <c r="I223" s="79" t="n"/>
      <c r="J223" s="79" t="n"/>
      <c r="K223" s="79" t="n"/>
      <c r="L223" s="80">
        <f>IF(COUNTA(F223:H223)=0,"",SUM(F223:H223))</f>
        <v/>
      </c>
      <c r="M223" s="80">
        <f>IF(L223="","",SUM(L223,PRODUCT(SUM(I223:K223),-1)))</f>
        <v/>
      </c>
      <c r="N223" s="79" t="n"/>
      <c r="O223" s="79" t="n"/>
      <c r="P223" s="80">
        <f>IF(L223="","",SUM(L223,N223:O223))</f>
        <v/>
      </c>
      <c r="Q223" s="81" t="n"/>
      <c r="R223" s="77">
        <f>IF(Q223&lt;&gt;"是","","人员工资")</f>
        <v/>
      </c>
      <c r="S223" s="78" t="n"/>
    </row>
    <row r="224" hidden="1" ht="22" customHeight="1">
      <c r="A224" s="76" t="n"/>
      <c r="B224" s="77">
        <f>IF(A224="","",YEAR(A224))</f>
        <v/>
      </c>
      <c r="C224" s="77">
        <f>IF(A224="","",MONTH(A224))</f>
        <v/>
      </c>
      <c r="D224" s="78" t="n"/>
      <c r="E224" s="78" t="n"/>
      <c r="F224" s="79" t="n"/>
      <c r="G224" s="79" t="n"/>
      <c r="H224" s="79" t="n"/>
      <c r="I224" s="79" t="n"/>
      <c r="J224" s="79" t="n"/>
      <c r="K224" s="79" t="n"/>
      <c r="L224" s="80">
        <f>IF(COUNTA(F224:H224)=0,"",SUM(F224:H224))</f>
        <v/>
      </c>
      <c r="M224" s="80">
        <f>IF(L224="","",SUM(L224,PRODUCT(SUM(I224:K224),-1)))</f>
        <v/>
      </c>
      <c r="N224" s="79" t="n"/>
      <c r="O224" s="79" t="n"/>
      <c r="P224" s="80">
        <f>IF(L224="","",SUM(L224,N224:O224))</f>
        <v/>
      </c>
      <c r="Q224" s="81" t="n"/>
      <c r="R224" s="77">
        <f>IF(Q224&lt;&gt;"是","","人员工资")</f>
        <v/>
      </c>
      <c r="S224" s="78" t="n"/>
    </row>
    <row r="225" hidden="1" ht="22" customHeight="1">
      <c r="A225" s="76" t="n"/>
      <c r="B225" s="77">
        <f>IF(A225="","",YEAR(A225))</f>
        <v/>
      </c>
      <c r="C225" s="77">
        <f>IF(A225="","",MONTH(A225))</f>
        <v/>
      </c>
      <c r="D225" s="78" t="n"/>
      <c r="E225" s="78" t="n"/>
      <c r="F225" s="79" t="n"/>
      <c r="G225" s="79" t="n"/>
      <c r="H225" s="79" t="n"/>
      <c r="I225" s="79" t="n"/>
      <c r="J225" s="79" t="n"/>
      <c r="K225" s="79" t="n"/>
      <c r="L225" s="80">
        <f>IF(COUNTA(F225:H225)=0,"",SUM(F225:H225))</f>
        <v/>
      </c>
      <c r="M225" s="80">
        <f>IF(L225="","",SUM(L225,PRODUCT(SUM(I225:K225),-1)))</f>
        <v/>
      </c>
      <c r="N225" s="79" t="n"/>
      <c r="O225" s="79" t="n"/>
      <c r="P225" s="80">
        <f>IF(L225="","",SUM(L225,N225:O225))</f>
        <v/>
      </c>
      <c r="Q225" s="81" t="n"/>
      <c r="R225" s="77">
        <f>IF(Q225&lt;&gt;"是","","人员工资")</f>
        <v/>
      </c>
      <c r="S225" s="78" t="n"/>
    </row>
    <row r="226" hidden="1" ht="22" customHeight="1">
      <c r="A226" s="76" t="n"/>
      <c r="B226" s="77">
        <f>IF(A226="","",YEAR(A226))</f>
        <v/>
      </c>
      <c r="C226" s="77">
        <f>IF(A226="","",MONTH(A226))</f>
        <v/>
      </c>
      <c r="D226" s="78" t="n"/>
      <c r="E226" s="78" t="n"/>
      <c r="F226" s="79" t="n"/>
      <c r="G226" s="79" t="n"/>
      <c r="H226" s="79" t="n"/>
      <c r="I226" s="79" t="n"/>
      <c r="J226" s="79" t="n"/>
      <c r="K226" s="79" t="n"/>
      <c r="L226" s="80">
        <f>IF(COUNTA(F226:H226)=0,"",SUM(F226:H226))</f>
        <v/>
      </c>
      <c r="M226" s="80">
        <f>IF(L226="","",SUM(L226,PRODUCT(SUM(I226:K226),-1)))</f>
        <v/>
      </c>
      <c r="N226" s="79" t="n"/>
      <c r="O226" s="79" t="n"/>
      <c r="P226" s="80">
        <f>IF(L226="","",SUM(L226,N226:O226))</f>
        <v/>
      </c>
      <c r="Q226" s="81" t="n"/>
      <c r="R226" s="77">
        <f>IF(Q226&lt;&gt;"是","","人员工资")</f>
        <v/>
      </c>
      <c r="S226" s="78" t="n"/>
    </row>
    <row r="227" hidden="1" ht="22" customHeight="1">
      <c r="A227" s="76" t="n"/>
      <c r="B227" s="77">
        <f>IF(A227="","",YEAR(A227))</f>
        <v/>
      </c>
      <c r="C227" s="77">
        <f>IF(A227="","",MONTH(A227))</f>
        <v/>
      </c>
      <c r="D227" s="78" t="n"/>
      <c r="E227" s="78" t="n"/>
      <c r="F227" s="79" t="n"/>
      <c r="G227" s="79" t="n"/>
      <c r="H227" s="79" t="n"/>
      <c r="I227" s="79" t="n"/>
      <c r="J227" s="79" t="n"/>
      <c r="K227" s="79" t="n"/>
      <c r="L227" s="80">
        <f>IF(COUNTA(F227:H227)=0,"",SUM(F227:H227))</f>
        <v/>
      </c>
      <c r="M227" s="80">
        <f>IF(L227="","",SUM(L227,PRODUCT(SUM(I227:K227),-1)))</f>
        <v/>
      </c>
      <c r="N227" s="79" t="n"/>
      <c r="O227" s="79" t="n"/>
      <c r="P227" s="80">
        <f>IF(L227="","",SUM(L227,N227:O227))</f>
        <v/>
      </c>
      <c r="Q227" s="81" t="n"/>
      <c r="R227" s="77">
        <f>IF(Q227&lt;&gt;"是","","人员工资")</f>
        <v/>
      </c>
      <c r="S227" s="78" t="n"/>
    </row>
    <row r="228" hidden="1" ht="22" customHeight="1">
      <c r="A228" s="76" t="n"/>
      <c r="B228" s="77">
        <f>IF(A228="","",YEAR(A228))</f>
        <v/>
      </c>
      <c r="C228" s="77">
        <f>IF(A228="","",MONTH(A228))</f>
        <v/>
      </c>
      <c r="D228" s="78" t="n"/>
      <c r="E228" s="78" t="n"/>
      <c r="F228" s="79" t="n"/>
      <c r="G228" s="79" t="n"/>
      <c r="H228" s="79" t="n"/>
      <c r="I228" s="79" t="n"/>
      <c r="J228" s="79" t="n"/>
      <c r="K228" s="79" t="n"/>
      <c r="L228" s="80">
        <f>IF(COUNTA(F228:H228)=0,"",SUM(F228:H228))</f>
        <v/>
      </c>
      <c r="M228" s="80">
        <f>IF(L228="","",SUM(L228,PRODUCT(SUM(I228:K228),-1)))</f>
        <v/>
      </c>
      <c r="N228" s="79" t="n"/>
      <c r="O228" s="79" t="n"/>
      <c r="P228" s="80">
        <f>IF(L228="","",SUM(L228,N228:O228))</f>
        <v/>
      </c>
      <c r="Q228" s="81" t="n"/>
      <c r="R228" s="77">
        <f>IF(Q228&lt;&gt;"是","","人员工资")</f>
        <v/>
      </c>
      <c r="S228" s="78" t="n"/>
    </row>
    <row r="229" hidden="1" ht="22" customHeight="1">
      <c r="A229" s="76" t="n"/>
      <c r="B229" s="77">
        <f>IF(A229="","",YEAR(A229))</f>
        <v/>
      </c>
      <c r="C229" s="77">
        <f>IF(A229="","",MONTH(A229))</f>
        <v/>
      </c>
      <c r="D229" s="78" t="n"/>
      <c r="E229" s="78" t="n"/>
      <c r="F229" s="79" t="n"/>
      <c r="G229" s="79" t="n"/>
      <c r="H229" s="79" t="n"/>
      <c r="I229" s="79" t="n"/>
      <c r="J229" s="79" t="n"/>
      <c r="K229" s="79" t="n"/>
      <c r="L229" s="80">
        <f>IF(COUNTA(F229:H229)=0,"",SUM(F229:H229))</f>
        <v/>
      </c>
      <c r="M229" s="80">
        <f>IF(L229="","",SUM(L229,PRODUCT(SUM(I229:K229),-1)))</f>
        <v/>
      </c>
      <c r="N229" s="79" t="n"/>
      <c r="O229" s="79" t="n"/>
      <c r="P229" s="80">
        <f>IF(L229="","",SUM(L229,N229:O229))</f>
        <v/>
      </c>
      <c r="Q229" s="81" t="n"/>
      <c r="R229" s="77">
        <f>IF(Q229&lt;&gt;"是","","人员工资")</f>
        <v/>
      </c>
      <c r="S229" s="78" t="n"/>
    </row>
    <row r="230" hidden="1" ht="22" customHeight="1">
      <c r="A230" s="76" t="n"/>
      <c r="B230" s="77">
        <f>IF(A230="","",YEAR(A230))</f>
        <v/>
      </c>
      <c r="C230" s="77">
        <f>IF(A230="","",MONTH(A230))</f>
        <v/>
      </c>
      <c r="D230" s="78" t="n"/>
      <c r="E230" s="78" t="n"/>
      <c r="F230" s="79" t="n"/>
      <c r="G230" s="79" t="n"/>
      <c r="H230" s="79" t="n"/>
      <c r="I230" s="79" t="n"/>
      <c r="J230" s="79" t="n"/>
      <c r="K230" s="79" t="n"/>
      <c r="L230" s="80">
        <f>IF(COUNTA(F230:H230)=0,"",SUM(F230:H230))</f>
        <v/>
      </c>
      <c r="M230" s="80">
        <f>IF(L230="","",SUM(L230,PRODUCT(SUM(I230:K230),-1)))</f>
        <v/>
      </c>
      <c r="N230" s="79" t="n"/>
      <c r="O230" s="79" t="n"/>
      <c r="P230" s="80">
        <f>IF(L230="","",SUM(L230,N230:O230))</f>
        <v/>
      </c>
      <c r="Q230" s="81" t="n"/>
      <c r="R230" s="77">
        <f>IF(Q230&lt;&gt;"是","","人员工资")</f>
        <v/>
      </c>
      <c r="S230" s="78" t="n"/>
    </row>
    <row r="231" hidden="1" ht="22" customHeight="1">
      <c r="A231" s="76" t="n"/>
      <c r="B231" s="77">
        <f>IF(A231="","",YEAR(A231))</f>
        <v/>
      </c>
      <c r="C231" s="77">
        <f>IF(A231="","",MONTH(A231))</f>
        <v/>
      </c>
      <c r="D231" s="78" t="n"/>
      <c r="E231" s="78" t="n"/>
      <c r="F231" s="79" t="n"/>
      <c r="G231" s="79" t="n"/>
      <c r="H231" s="79" t="n"/>
      <c r="I231" s="79" t="n"/>
      <c r="J231" s="79" t="n"/>
      <c r="K231" s="79" t="n"/>
      <c r="L231" s="80">
        <f>IF(COUNTA(F231:H231)=0,"",SUM(F231:H231))</f>
        <v/>
      </c>
      <c r="M231" s="80">
        <f>IF(L231="","",SUM(L231,PRODUCT(SUM(I231:K231),-1)))</f>
        <v/>
      </c>
      <c r="N231" s="79" t="n"/>
      <c r="O231" s="79" t="n"/>
      <c r="P231" s="80">
        <f>IF(L231="","",SUM(L231,N231:O231))</f>
        <v/>
      </c>
      <c r="Q231" s="81" t="n"/>
      <c r="R231" s="77">
        <f>IF(Q231&lt;&gt;"是","","人员工资")</f>
        <v/>
      </c>
      <c r="S231" s="78" t="n"/>
    </row>
    <row r="232" hidden="1" ht="22" customHeight="1">
      <c r="A232" s="76" t="n"/>
      <c r="B232" s="77">
        <f>IF(A232="","",YEAR(A232))</f>
        <v/>
      </c>
      <c r="C232" s="77">
        <f>IF(A232="","",MONTH(A232))</f>
        <v/>
      </c>
      <c r="D232" s="78" t="n"/>
      <c r="E232" s="78" t="n"/>
      <c r="F232" s="79" t="n"/>
      <c r="G232" s="79" t="n"/>
      <c r="H232" s="79" t="n"/>
      <c r="I232" s="79" t="n"/>
      <c r="J232" s="79" t="n"/>
      <c r="K232" s="79" t="n"/>
      <c r="L232" s="80">
        <f>IF(COUNTA(F232:H232)=0,"",SUM(F232:H232))</f>
        <v/>
      </c>
      <c r="M232" s="80">
        <f>IF(L232="","",SUM(L232,PRODUCT(SUM(I232:K232),-1)))</f>
        <v/>
      </c>
      <c r="N232" s="79" t="n"/>
      <c r="O232" s="79" t="n"/>
      <c r="P232" s="80">
        <f>IF(L232="","",SUM(L232,N232:O232))</f>
        <v/>
      </c>
      <c r="Q232" s="81" t="n"/>
      <c r="R232" s="77">
        <f>IF(Q232&lt;&gt;"是","","人员工资")</f>
        <v/>
      </c>
      <c r="S232" s="78" t="n"/>
    </row>
    <row r="233" hidden="1" ht="22" customHeight="1">
      <c r="A233" s="76" t="n"/>
      <c r="B233" s="77">
        <f>IF(A233="","",YEAR(A233))</f>
        <v/>
      </c>
      <c r="C233" s="77">
        <f>IF(A233="","",MONTH(A233))</f>
        <v/>
      </c>
      <c r="D233" s="78" t="n"/>
      <c r="E233" s="78" t="n"/>
      <c r="F233" s="79" t="n"/>
      <c r="G233" s="79" t="n"/>
      <c r="H233" s="79" t="n"/>
      <c r="I233" s="79" t="n"/>
      <c r="J233" s="79" t="n"/>
      <c r="K233" s="79" t="n"/>
      <c r="L233" s="80">
        <f>IF(COUNTA(F233:H233)=0,"",SUM(F233:H233))</f>
        <v/>
      </c>
      <c r="M233" s="80">
        <f>IF(L233="","",SUM(L233,PRODUCT(SUM(I233:K233),-1)))</f>
        <v/>
      </c>
      <c r="N233" s="79" t="n"/>
      <c r="O233" s="79" t="n"/>
      <c r="P233" s="80">
        <f>IF(L233="","",SUM(L233,N233:O233))</f>
        <v/>
      </c>
      <c r="Q233" s="81" t="n"/>
      <c r="R233" s="77">
        <f>IF(Q233&lt;&gt;"是","","人员工资")</f>
        <v/>
      </c>
      <c r="S233" s="78" t="n"/>
    </row>
    <row r="234" hidden="1" ht="22" customHeight="1">
      <c r="A234" s="76" t="n"/>
      <c r="B234" s="77">
        <f>IF(A234="","",YEAR(A234))</f>
        <v/>
      </c>
      <c r="C234" s="77">
        <f>IF(A234="","",MONTH(A234))</f>
        <v/>
      </c>
      <c r="D234" s="78" t="n"/>
      <c r="E234" s="78" t="n"/>
      <c r="F234" s="79" t="n"/>
      <c r="G234" s="79" t="n"/>
      <c r="H234" s="79" t="n"/>
      <c r="I234" s="79" t="n"/>
      <c r="J234" s="79" t="n"/>
      <c r="K234" s="79" t="n"/>
      <c r="L234" s="80">
        <f>IF(COUNTA(F234:H234)=0,"",SUM(F234:H234))</f>
        <v/>
      </c>
      <c r="M234" s="80">
        <f>IF(L234="","",SUM(L234,PRODUCT(SUM(I234:K234),-1)))</f>
        <v/>
      </c>
      <c r="N234" s="79" t="n"/>
      <c r="O234" s="79" t="n"/>
      <c r="P234" s="80">
        <f>IF(L234="","",SUM(L234,N234:O234))</f>
        <v/>
      </c>
      <c r="Q234" s="81" t="n"/>
      <c r="R234" s="77">
        <f>IF(Q234&lt;&gt;"是","","人员工资")</f>
        <v/>
      </c>
      <c r="S234" s="78" t="n"/>
    </row>
    <row r="235" hidden="1" ht="22" customHeight="1">
      <c r="A235" s="76" t="n"/>
      <c r="B235" s="77">
        <f>IF(A235="","",YEAR(A235))</f>
        <v/>
      </c>
      <c r="C235" s="77">
        <f>IF(A235="","",MONTH(A235))</f>
        <v/>
      </c>
      <c r="D235" s="78" t="n"/>
      <c r="E235" s="78" t="n"/>
      <c r="F235" s="79" t="n"/>
      <c r="G235" s="79" t="n"/>
      <c r="H235" s="79" t="n"/>
      <c r="I235" s="79" t="n"/>
      <c r="J235" s="79" t="n"/>
      <c r="K235" s="79" t="n"/>
      <c r="L235" s="80">
        <f>IF(COUNTA(F235:H235)=0,"",SUM(F235:H235))</f>
        <v/>
      </c>
      <c r="M235" s="80">
        <f>IF(L235="","",SUM(L235,PRODUCT(SUM(I235:K235),-1)))</f>
        <v/>
      </c>
      <c r="N235" s="79" t="n"/>
      <c r="O235" s="79" t="n"/>
      <c r="P235" s="80">
        <f>IF(L235="","",SUM(L235,N235:O235))</f>
        <v/>
      </c>
      <c r="Q235" s="81" t="n"/>
      <c r="R235" s="77">
        <f>IF(Q235&lt;&gt;"是","","人员工资")</f>
        <v/>
      </c>
      <c r="S235" s="78" t="n"/>
    </row>
    <row r="236" hidden="1" ht="22" customHeight="1">
      <c r="A236" s="76" t="n"/>
      <c r="B236" s="77">
        <f>IF(A236="","",YEAR(A236))</f>
        <v/>
      </c>
      <c r="C236" s="77">
        <f>IF(A236="","",MONTH(A236))</f>
        <v/>
      </c>
      <c r="D236" s="78" t="n"/>
      <c r="E236" s="78" t="n"/>
      <c r="F236" s="79" t="n"/>
      <c r="G236" s="79" t="n"/>
      <c r="H236" s="79" t="n"/>
      <c r="I236" s="79" t="n"/>
      <c r="J236" s="79" t="n"/>
      <c r="K236" s="79" t="n"/>
      <c r="L236" s="80">
        <f>IF(COUNTA(F236:H236)=0,"",SUM(F236:H236))</f>
        <v/>
      </c>
      <c r="M236" s="80">
        <f>IF(L236="","",SUM(L236,PRODUCT(SUM(I236:K236),-1)))</f>
        <v/>
      </c>
      <c r="N236" s="79" t="n"/>
      <c r="O236" s="79" t="n"/>
      <c r="P236" s="80">
        <f>IF(L236="","",SUM(L236,N236:O236))</f>
        <v/>
      </c>
      <c r="Q236" s="81" t="n"/>
      <c r="R236" s="77">
        <f>IF(Q236&lt;&gt;"是","","人员工资")</f>
        <v/>
      </c>
      <c r="S236" s="78" t="n"/>
    </row>
    <row r="237" hidden="1" ht="22" customHeight="1">
      <c r="A237" s="76" t="n"/>
      <c r="B237" s="77">
        <f>IF(A237="","",YEAR(A237))</f>
        <v/>
      </c>
      <c r="C237" s="77">
        <f>IF(A237="","",MONTH(A237))</f>
        <v/>
      </c>
      <c r="D237" s="78" t="n"/>
      <c r="E237" s="78" t="n"/>
      <c r="F237" s="79" t="n"/>
      <c r="G237" s="79" t="n"/>
      <c r="H237" s="79" t="n"/>
      <c r="I237" s="79" t="n"/>
      <c r="J237" s="79" t="n"/>
      <c r="K237" s="79" t="n"/>
      <c r="L237" s="80">
        <f>IF(COUNTA(F237:H237)=0,"",SUM(F237:H237))</f>
        <v/>
      </c>
      <c r="M237" s="80">
        <f>IF(L237="","",SUM(L237,PRODUCT(SUM(I237:K237),-1)))</f>
        <v/>
      </c>
      <c r="N237" s="79" t="n"/>
      <c r="O237" s="79" t="n"/>
      <c r="P237" s="80">
        <f>IF(L237="","",SUM(L237,N237:O237))</f>
        <v/>
      </c>
      <c r="Q237" s="81" t="n"/>
      <c r="R237" s="77">
        <f>IF(Q237&lt;&gt;"是","","人员工资")</f>
        <v/>
      </c>
      <c r="S237" s="78" t="n"/>
    </row>
    <row r="238" hidden="1" ht="22" customHeight="1">
      <c r="A238" s="76" t="n"/>
      <c r="B238" s="77">
        <f>IF(A238="","",YEAR(A238))</f>
        <v/>
      </c>
      <c r="C238" s="77">
        <f>IF(A238="","",MONTH(A238))</f>
        <v/>
      </c>
      <c r="D238" s="78" t="n"/>
      <c r="E238" s="78" t="n"/>
      <c r="F238" s="79" t="n"/>
      <c r="G238" s="79" t="n"/>
      <c r="H238" s="79" t="n"/>
      <c r="I238" s="79" t="n"/>
      <c r="J238" s="79" t="n"/>
      <c r="K238" s="79" t="n"/>
      <c r="L238" s="80">
        <f>IF(COUNTA(F238:H238)=0,"",SUM(F238:H238))</f>
        <v/>
      </c>
      <c r="M238" s="80">
        <f>IF(L238="","",SUM(L238,PRODUCT(SUM(I238:K238),-1)))</f>
        <v/>
      </c>
      <c r="N238" s="79" t="n"/>
      <c r="O238" s="79" t="n"/>
      <c r="P238" s="80">
        <f>IF(L238="","",SUM(L238,N238:O238))</f>
        <v/>
      </c>
      <c r="Q238" s="81" t="n"/>
      <c r="R238" s="77">
        <f>IF(Q238&lt;&gt;"是","","人员工资")</f>
        <v/>
      </c>
      <c r="S238" s="78" t="n"/>
    </row>
    <row r="239" hidden="1" ht="22" customHeight="1">
      <c r="A239" s="76" t="n"/>
      <c r="B239" s="77">
        <f>IF(A239="","",YEAR(A239))</f>
        <v/>
      </c>
      <c r="C239" s="77">
        <f>IF(A239="","",MONTH(A239))</f>
        <v/>
      </c>
      <c r="D239" s="78" t="n"/>
      <c r="E239" s="78" t="n"/>
      <c r="F239" s="79" t="n"/>
      <c r="G239" s="79" t="n"/>
      <c r="H239" s="79" t="n"/>
      <c r="I239" s="79" t="n"/>
      <c r="J239" s="79" t="n"/>
      <c r="K239" s="79" t="n"/>
      <c r="L239" s="80">
        <f>IF(COUNTA(F239:H239)=0,"",SUM(F239:H239))</f>
        <v/>
      </c>
      <c r="M239" s="80">
        <f>IF(L239="","",SUM(L239,PRODUCT(SUM(I239:K239),-1)))</f>
        <v/>
      </c>
      <c r="N239" s="79" t="n"/>
      <c r="O239" s="79" t="n"/>
      <c r="P239" s="80">
        <f>IF(L239="","",SUM(L239,N239:O239))</f>
        <v/>
      </c>
      <c r="Q239" s="81" t="n"/>
      <c r="R239" s="77">
        <f>IF(Q239&lt;&gt;"是","","人员工资")</f>
        <v/>
      </c>
      <c r="S239" s="78" t="n"/>
    </row>
    <row r="240" hidden="1" ht="22" customHeight="1">
      <c r="A240" s="76" t="n"/>
      <c r="B240" s="77">
        <f>IF(A240="","",YEAR(A240))</f>
        <v/>
      </c>
      <c r="C240" s="77">
        <f>IF(A240="","",MONTH(A240))</f>
        <v/>
      </c>
      <c r="D240" s="78" t="n"/>
      <c r="E240" s="78" t="n"/>
      <c r="F240" s="79" t="n"/>
      <c r="G240" s="79" t="n"/>
      <c r="H240" s="79" t="n"/>
      <c r="I240" s="79" t="n"/>
      <c r="J240" s="79" t="n"/>
      <c r="K240" s="79" t="n"/>
      <c r="L240" s="80">
        <f>IF(COUNTA(F240:H240)=0,"",SUM(F240:H240))</f>
        <v/>
      </c>
      <c r="M240" s="80">
        <f>IF(L240="","",SUM(L240,PRODUCT(SUM(I240:K240),-1)))</f>
        <v/>
      </c>
      <c r="N240" s="79" t="n"/>
      <c r="O240" s="79" t="n"/>
      <c r="P240" s="80">
        <f>IF(L240="","",SUM(L240,N240:O240))</f>
        <v/>
      </c>
      <c r="Q240" s="81" t="n"/>
      <c r="R240" s="77">
        <f>IF(Q240&lt;&gt;"是","","人员工资")</f>
        <v/>
      </c>
      <c r="S240" s="78" t="n"/>
    </row>
    <row r="241" hidden="1" ht="22" customHeight="1">
      <c r="A241" s="76" t="n"/>
      <c r="B241" s="77">
        <f>IF(A241="","",YEAR(A241))</f>
        <v/>
      </c>
      <c r="C241" s="77">
        <f>IF(A241="","",MONTH(A241))</f>
        <v/>
      </c>
      <c r="D241" s="78" t="n"/>
      <c r="E241" s="78" t="n"/>
      <c r="F241" s="79" t="n"/>
      <c r="G241" s="79" t="n"/>
      <c r="H241" s="79" t="n"/>
      <c r="I241" s="79" t="n"/>
      <c r="J241" s="79" t="n"/>
      <c r="K241" s="79" t="n"/>
      <c r="L241" s="80">
        <f>IF(COUNTA(F241:H241)=0,"",SUM(F241:H241))</f>
        <v/>
      </c>
      <c r="M241" s="80">
        <f>IF(L241="","",SUM(L241,PRODUCT(SUM(I241:K241),-1)))</f>
        <v/>
      </c>
      <c r="N241" s="79" t="n"/>
      <c r="O241" s="79" t="n"/>
      <c r="P241" s="80">
        <f>IF(L241="","",SUM(L241,N241:O241))</f>
        <v/>
      </c>
      <c r="Q241" s="81" t="n"/>
      <c r="R241" s="77">
        <f>IF(Q241&lt;&gt;"是","","人员工资")</f>
        <v/>
      </c>
      <c r="S241" s="78" t="n"/>
    </row>
    <row r="242" hidden="1" ht="22" customHeight="1">
      <c r="A242" s="76" t="n"/>
      <c r="B242" s="77">
        <f>IF(A242="","",YEAR(A242))</f>
        <v/>
      </c>
      <c r="C242" s="77">
        <f>IF(A242="","",MONTH(A242))</f>
        <v/>
      </c>
      <c r="D242" s="78" t="n"/>
      <c r="E242" s="78" t="n"/>
      <c r="F242" s="79" t="n"/>
      <c r="G242" s="79" t="n"/>
      <c r="H242" s="79" t="n"/>
      <c r="I242" s="79" t="n"/>
      <c r="J242" s="79" t="n"/>
      <c r="K242" s="79" t="n"/>
      <c r="L242" s="80">
        <f>IF(COUNTA(F242:H242)=0,"",SUM(F242:H242))</f>
        <v/>
      </c>
      <c r="M242" s="80">
        <f>IF(L242="","",SUM(L242,PRODUCT(SUM(I242:K242),-1)))</f>
        <v/>
      </c>
      <c r="N242" s="79" t="n"/>
      <c r="O242" s="79" t="n"/>
      <c r="P242" s="80">
        <f>IF(L242="","",SUM(L242,N242:O242))</f>
        <v/>
      </c>
      <c r="Q242" s="81" t="n"/>
      <c r="R242" s="77">
        <f>IF(Q242&lt;&gt;"是","","人员工资")</f>
        <v/>
      </c>
      <c r="S242" s="78" t="n"/>
    </row>
    <row r="243" hidden="1" ht="22" customHeight="1">
      <c r="A243" s="76" t="n"/>
      <c r="B243" s="77">
        <f>IF(A243="","",YEAR(A243))</f>
        <v/>
      </c>
      <c r="C243" s="77">
        <f>IF(A243="","",MONTH(A243))</f>
        <v/>
      </c>
      <c r="D243" s="78" t="n"/>
      <c r="E243" s="78" t="n"/>
      <c r="F243" s="79" t="n"/>
      <c r="G243" s="79" t="n"/>
      <c r="H243" s="79" t="n"/>
      <c r="I243" s="79" t="n"/>
      <c r="J243" s="79" t="n"/>
      <c r="K243" s="79" t="n"/>
      <c r="L243" s="80">
        <f>IF(COUNTA(F243:H243)=0,"",SUM(F243:H243))</f>
        <v/>
      </c>
      <c r="M243" s="80">
        <f>IF(L243="","",SUM(L243,PRODUCT(SUM(I243:K243),-1)))</f>
        <v/>
      </c>
      <c r="N243" s="79" t="n"/>
      <c r="O243" s="79" t="n"/>
      <c r="P243" s="80">
        <f>IF(L243="","",SUM(L243,N243:O243))</f>
        <v/>
      </c>
      <c r="Q243" s="81" t="n"/>
      <c r="R243" s="77">
        <f>IF(Q243&lt;&gt;"是","","人员工资")</f>
        <v/>
      </c>
      <c r="S243" s="78" t="n"/>
    </row>
    <row r="244" hidden="1" ht="22" customHeight="1">
      <c r="A244" s="76" t="n"/>
      <c r="B244" s="77">
        <f>IF(A244="","",YEAR(A244))</f>
        <v/>
      </c>
      <c r="C244" s="77">
        <f>IF(A244="","",MONTH(A244))</f>
        <v/>
      </c>
      <c r="D244" s="78" t="n"/>
      <c r="E244" s="78" t="n"/>
      <c r="F244" s="79" t="n"/>
      <c r="G244" s="79" t="n"/>
      <c r="H244" s="79" t="n"/>
      <c r="I244" s="79" t="n"/>
      <c r="J244" s="79" t="n"/>
      <c r="K244" s="79" t="n"/>
      <c r="L244" s="80">
        <f>IF(COUNTA(F244:H244)=0,"",SUM(F244:H244))</f>
        <v/>
      </c>
      <c r="M244" s="80">
        <f>IF(L244="","",SUM(L244,PRODUCT(SUM(I244:K244),-1)))</f>
        <v/>
      </c>
      <c r="N244" s="79" t="n"/>
      <c r="O244" s="79" t="n"/>
      <c r="P244" s="80">
        <f>IF(L244="","",SUM(L244,N244:O244))</f>
        <v/>
      </c>
      <c r="Q244" s="81" t="n"/>
      <c r="R244" s="77">
        <f>IF(Q244&lt;&gt;"是","","人员工资")</f>
        <v/>
      </c>
      <c r="S244" s="78" t="n"/>
    </row>
    <row r="245" hidden="1" ht="22" customHeight="1">
      <c r="A245" s="76" t="n"/>
      <c r="B245" s="77">
        <f>IF(A245="","",YEAR(A245))</f>
        <v/>
      </c>
      <c r="C245" s="77">
        <f>IF(A245="","",MONTH(A245))</f>
        <v/>
      </c>
      <c r="D245" s="78" t="n"/>
      <c r="E245" s="78" t="n"/>
      <c r="F245" s="79" t="n"/>
      <c r="G245" s="79" t="n"/>
      <c r="H245" s="79" t="n"/>
      <c r="I245" s="79" t="n"/>
      <c r="J245" s="79" t="n"/>
      <c r="K245" s="79" t="n"/>
      <c r="L245" s="80">
        <f>IF(COUNTA(F245:H245)=0,"",SUM(F245:H245))</f>
        <v/>
      </c>
      <c r="M245" s="80">
        <f>IF(L245="","",SUM(L245,PRODUCT(SUM(I245:K245),-1)))</f>
        <v/>
      </c>
      <c r="N245" s="79" t="n"/>
      <c r="O245" s="79" t="n"/>
      <c r="P245" s="80">
        <f>IF(L245="","",SUM(L245,N245:O245))</f>
        <v/>
      </c>
      <c r="Q245" s="81" t="n"/>
      <c r="R245" s="77">
        <f>IF(Q245&lt;&gt;"是","","人员工资")</f>
        <v/>
      </c>
      <c r="S245" s="78" t="n"/>
    </row>
    <row r="246" hidden="1" ht="22" customHeight="1">
      <c r="A246" s="76" t="n"/>
      <c r="B246" s="77">
        <f>IF(A246="","",YEAR(A246))</f>
        <v/>
      </c>
      <c r="C246" s="77">
        <f>IF(A246="","",MONTH(A246))</f>
        <v/>
      </c>
      <c r="D246" s="78" t="n"/>
      <c r="E246" s="78" t="n"/>
      <c r="F246" s="79" t="n"/>
      <c r="G246" s="79" t="n"/>
      <c r="H246" s="79" t="n"/>
      <c r="I246" s="79" t="n"/>
      <c r="J246" s="79" t="n"/>
      <c r="K246" s="79" t="n"/>
      <c r="L246" s="80">
        <f>IF(COUNTA(F246:H246)=0,"",SUM(F246:H246))</f>
        <v/>
      </c>
      <c r="M246" s="80">
        <f>IF(L246="","",SUM(L246,PRODUCT(SUM(I246:K246),-1)))</f>
        <v/>
      </c>
      <c r="N246" s="79" t="n"/>
      <c r="O246" s="79" t="n"/>
      <c r="P246" s="80">
        <f>IF(L246="","",SUM(L246,N246:O246))</f>
        <v/>
      </c>
      <c r="Q246" s="81" t="n"/>
      <c r="R246" s="77">
        <f>IF(Q246&lt;&gt;"是","","人员工资")</f>
        <v/>
      </c>
      <c r="S246" s="78" t="n"/>
    </row>
    <row r="247" hidden="1" ht="22" customHeight="1">
      <c r="A247" s="76" t="n"/>
      <c r="B247" s="77">
        <f>IF(A247="","",YEAR(A247))</f>
        <v/>
      </c>
      <c r="C247" s="77">
        <f>IF(A247="","",MONTH(A247))</f>
        <v/>
      </c>
      <c r="D247" s="78" t="n"/>
      <c r="E247" s="78" t="n"/>
      <c r="F247" s="79" t="n"/>
      <c r="G247" s="79" t="n"/>
      <c r="H247" s="79" t="n"/>
      <c r="I247" s="79" t="n"/>
      <c r="J247" s="79" t="n"/>
      <c r="K247" s="79" t="n"/>
      <c r="L247" s="80">
        <f>IF(COUNTA(F247:H247)=0,"",SUM(F247:H247))</f>
        <v/>
      </c>
      <c r="M247" s="80">
        <f>IF(L247="","",SUM(L247,PRODUCT(SUM(I247:K247),-1)))</f>
        <v/>
      </c>
      <c r="N247" s="79" t="n"/>
      <c r="O247" s="79" t="n"/>
      <c r="P247" s="80">
        <f>IF(L247="","",SUM(L247,N247:O247))</f>
        <v/>
      </c>
      <c r="Q247" s="81" t="n"/>
      <c r="R247" s="77">
        <f>IF(Q247&lt;&gt;"是","","人员工资")</f>
        <v/>
      </c>
      <c r="S247" s="78" t="n"/>
    </row>
    <row r="248" hidden="1" ht="22" customHeight="1">
      <c r="A248" s="76" t="n"/>
      <c r="B248" s="77">
        <f>IF(A248="","",YEAR(A248))</f>
        <v/>
      </c>
      <c r="C248" s="77">
        <f>IF(A248="","",MONTH(A248))</f>
        <v/>
      </c>
      <c r="D248" s="78" t="n"/>
      <c r="E248" s="78" t="n"/>
      <c r="F248" s="79" t="n"/>
      <c r="G248" s="79" t="n"/>
      <c r="H248" s="79" t="n"/>
      <c r="I248" s="79" t="n"/>
      <c r="J248" s="79" t="n"/>
      <c r="K248" s="79" t="n"/>
      <c r="L248" s="80">
        <f>IF(COUNTA(F248:H248)=0,"",SUM(F248:H248))</f>
        <v/>
      </c>
      <c r="M248" s="80">
        <f>IF(L248="","",SUM(L248,PRODUCT(SUM(I248:K248),-1)))</f>
        <v/>
      </c>
      <c r="N248" s="79" t="n"/>
      <c r="O248" s="79" t="n"/>
      <c r="P248" s="80">
        <f>IF(L248="","",SUM(L248,N248:O248))</f>
        <v/>
      </c>
      <c r="Q248" s="81" t="n"/>
      <c r="R248" s="77">
        <f>IF(Q248&lt;&gt;"是","","人员工资")</f>
        <v/>
      </c>
      <c r="S248" s="78" t="n"/>
    </row>
    <row r="249" hidden="1" ht="22" customHeight="1">
      <c r="A249" s="76" t="n"/>
      <c r="B249" s="77">
        <f>IF(A249="","",YEAR(A249))</f>
        <v/>
      </c>
      <c r="C249" s="77">
        <f>IF(A249="","",MONTH(A249))</f>
        <v/>
      </c>
      <c r="D249" s="78" t="n"/>
      <c r="E249" s="78" t="n"/>
      <c r="F249" s="79" t="n"/>
      <c r="G249" s="79" t="n"/>
      <c r="H249" s="79" t="n"/>
      <c r="I249" s="79" t="n"/>
      <c r="J249" s="79" t="n"/>
      <c r="K249" s="79" t="n"/>
      <c r="L249" s="80">
        <f>IF(COUNTA(F249:H249)=0,"",SUM(F249:H249))</f>
        <v/>
      </c>
      <c r="M249" s="80">
        <f>IF(L249="","",SUM(L249,PRODUCT(SUM(I249:K249),-1)))</f>
        <v/>
      </c>
      <c r="N249" s="79" t="n"/>
      <c r="O249" s="79" t="n"/>
      <c r="P249" s="80">
        <f>IF(L249="","",SUM(L249,N249:O249))</f>
        <v/>
      </c>
      <c r="Q249" s="81" t="n"/>
      <c r="R249" s="77">
        <f>IF(Q249&lt;&gt;"是","","人员工资")</f>
        <v/>
      </c>
      <c r="S249" s="78" t="n"/>
    </row>
    <row r="250" hidden="1" ht="22" customHeight="1">
      <c r="A250" s="76" t="n"/>
      <c r="B250" s="77">
        <f>IF(A250="","",YEAR(A250))</f>
        <v/>
      </c>
      <c r="C250" s="77">
        <f>IF(A250="","",MONTH(A250))</f>
        <v/>
      </c>
      <c r="D250" s="78" t="n"/>
      <c r="E250" s="78" t="n"/>
      <c r="F250" s="79" t="n"/>
      <c r="G250" s="79" t="n"/>
      <c r="H250" s="79" t="n"/>
      <c r="I250" s="79" t="n"/>
      <c r="J250" s="79" t="n"/>
      <c r="K250" s="79" t="n"/>
      <c r="L250" s="80">
        <f>IF(COUNTA(F250:H250)=0,"",SUM(F250:H250))</f>
        <v/>
      </c>
      <c r="M250" s="80">
        <f>IF(L250="","",SUM(L250,PRODUCT(SUM(I250:K250),-1)))</f>
        <v/>
      </c>
      <c r="N250" s="79" t="n"/>
      <c r="O250" s="79" t="n"/>
      <c r="P250" s="80">
        <f>IF(L250="","",SUM(L250,N250:O250))</f>
        <v/>
      </c>
      <c r="Q250" s="81" t="n"/>
      <c r="R250" s="77">
        <f>IF(Q250&lt;&gt;"是","","人员工资")</f>
        <v/>
      </c>
      <c r="S250" s="78" t="n"/>
    </row>
    <row r="251" hidden="1" ht="22" customHeight="1">
      <c r="A251" s="76" t="n"/>
      <c r="B251" s="77">
        <f>IF(A251="","",YEAR(A251))</f>
        <v/>
      </c>
      <c r="C251" s="77">
        <f>IF(A251="","",MONTH(A251))</f>
        <v/>
      </c>
      <c r="D251" s="78" t="n"/>
      <c r="E251" s="78" t="n"/>
      <c r="F251" s="79" t="n"/>
      <c r="G251" s="79" t="n"/>
      <c r="H251" s="79" t="n"/>
      <c r="I251" s="79" t="n"/>
      <c r="J251" s="79" t="n"/>
      <c r="K251" s="79" t="n"/>
      <c r="L251" s="80">
        <f>IF(COUNTA(F251:H251)=0,"",SUM(F251:H251))</f>
        <v/>
      </c>
      <c r="M251" s="80">
        <f>IF(L251="","",SUM(L251,PRODUCT(SUM(I251:K251),-1)))</f>
        <v/>
      </c>
      <c r="N251" s="79" t="n"/>
      <c r="O251" s="79" t="n"/>
      <c r="P251" s="80">
        <f>IF(L251="","",SUM(L251,N251:O251))</f>
        <v/>
      </c>
      <c r="Q251" s="81" t="n"/>
      <c r="R251" s="77">
        <f>IF(Q251&lt;&gt;"是","","人员工资")</f>
        <v/>
      </c>
      <c r="S251" s="78" t="n"/>
    </row>
    <row r="252" hidden="1" ht="22" customHeight="1">
      <c r="A252" s="76" t="n"/>
      <c r="B252" s="77">
        <f>IF(A252="","",YEAR(A252))</f>
        <v/>
      </c>
      <c r="C252" s="77">
        <f>IF(A252="","",MONTH(A252))</f>
        <v/>
      </c>
      <c r="D252" s="78" t="n"/>
      <c r="E252" s="78" t="n"/>
      <c r="F252" s="79" t="n"/>
      <c r="G252" s="79" t="n"/>
      <c r="H252" s="79" t="n"/>
      <c r="I252" s="79" t="n"/>
      <c r="J252" s="79" t="n"/>
      <c r="K252" s="79" t="n"/>
      <c r="L252" s="80">
        <f>IF(COUNTA(F252:H252)=0,"",SUM(F252:H252))</f>
        <v/>
      </c>
      <c r="M252" s="80">
        <f>IF(L252="","",SUM(L252,PRODUCT(SUM(I252:K252),-1)))</f>
        <v/>
      </c>
      <c r="N252" s="79" t="n"/>
      <c r="O252" s="79" t="n"/>
      <c r="P252" s="80">
        <f>IF(L252="","",SUM(L252,N252:O252))</f>
        <v/>
      </c>
      <c r="Q252" s="81" t="n"/>
      <c r="R252" s="77">
        <f>IF(Q252&lt;&gt;"是","","人员工资")</f>
        <v/>
      </c>
      <c r="S252" s="78" t="n"/>
    </row>
    <row r="253" hidden="1" ht="22" customHeight="1">
      <c r="A253" s="76" t="n"/>
      <c r="B253" s="77">
        <f>IF(A253="","",YEAR(A253))</f>
        <v/>
      </c>
      <c r="C253" s="77">
        <f>IF(A253="","",MONTH(A253))</f>
        <v/>
      </c>
      <c r="D253" s="78" t="n"/>
      <c r="E253" s="78" t="n"/>
      <c r="F253" s="79" t="n"/>
      <c r="G253" s="79" t="n"/>
      <c r="H253" s="79" t="n"/>
      <c r="I253" s="79" t="n"/>
      <c r="J253" s="79" t="n"/>
      <c r="K253" s="79" t="n"/>
      <c r="L253" s="80">
        <f>IF(COUNTA(F253:H253)=0,"",SUM(F253:H253))</f>
        <v/>
      </c>
      <c r="M253" s="80">
        <f>IF(L253="","",SUM(L253,PRODUCT(SUM(I253:K253),-1)))</f>
        <v/>
      </c>
      <c r="N253" s="79" t="n"/>
      <c r="O253" s="79" t="n"/>
      <c r="P253" s="80">
        <f>IF(L253="","",SUM(L253,N253:O253))</f>
        <v/>
      </c>
      <c r="Q253" s="81" t="n"/>
      <c r="R253" s="77">
        <f>IF(Q253&lt;&gt;"是","","人员工资")</f>
        <v/>
      </c>
      <c r="S253" s="78" t="n"/>
    </row>
    <row r="254" hidden="1" ht="22" customHeight="1">
      <c r="A254" s="76" t="n"/>
      <c r="B254" s="77">
        <f>IF(A254="","",YEAR(A254))</f>
        <v/>
      </c>
      <c r="C254" s="77">
        <f>IF(A254="","",MONTH(A254))</f>
        <v/>
      </c>
      <c r="D254" s="78" t="n"/>
      <c r="E254" s="78" t="n"/>
      <c r="F254" s="79" t="n"/>
      <c r="G254" s="79" t="n"/>
      <c r="H254" s="79" t="n"/>
      <c r="I254" s="79" t="n"/>
      <c r="J254" s="79" t="n"/>
      <c r="K254" s="79" t="n"/>
      <c r="L254" s="80">
        <f>IF(COUNTA(F254:H254)=0,"",SUM(F254:H254))</f>
        <v/>
      </c>
      <c r="M254" s="80">
        <f>IF(L254="","",SUM(L254,PRODUCT(SUM(I254:K254),-1)))</f>
        <v/>
      </c>
      <c r="N254" s="79" t="n"/>
      <c r="O254" s="79" t="n"/>
      <c r="P254" s="80">
        <f>IF(L254="","",SUM(L254,N254:O254))</f>
        <v/>
      </c>
      <c r="Q254" s="81" t="n"/>
      <c r="R254" s="77">
        <f>IF(Q254&lt;&gt;"是","","人员工资")</f>
        <v/>
      </c>
      <c r="S254" s="78" t="n"/>
    </row>
    <row r="255" hidden="1" ht="22" customHeight="1">
      <c r="A255" s="76" t="n"/>
      <c r="B255" s="77">
        <f>IF(A255="","",YEAR(A255))</f>
        <v/>
      </c>
      <c r="C255" s="77">
        <f>IF(A255="","",MONTH(A255))</f>
        <v/>
      </c>
      <c r="D255" s="78" t="n"/>
      <c r="E255" s="78" t="n"/>
      <c r="F255" s="79" t="n"/>
      <c r="G255" s="79" t="n"/>
      <c r="H255" s="79" t="n"/>
      <c r="I255" s="79" t="n"/>
      <c r="J255" s="79" t="n"/>
      <c r="K255" s="79" t="n"/>
      <c r="L255" s="80">
        <f>IF(COUNTA(F255:H255)=0,"",SUM(F255:H255))</f>
        <v/>
      </c>
      <c r="M255" s="80">
        <f>IF(L255="","",SUM(L255,PRODUCT(SUM(I255:K255),-1)))</f>
        <v/>
      </c>
      <c r="N255" s="79" t="n"/>
      <c r="O255" s="79" t="n"/>
      <c r="P255" s="80">
        <f>IF(L255="","",SUM(L255,N255:O255))</f>
        <v/>
      </c>
      <c r="Q255" s="81" t="n"/>
      <c r="R255" s="77">
        <f>IF(Q255&lt;&gt;"是","","人员工资")</f>
        <v/>
      </c>
      <c r="S255" s="78" t="n"/>
    </row>
    <row r="256" hidden="1" ht="22" customHeight="1">
      <c r="A256" s="76" t="n"/>
      <c r="B256" s="77">
        <f>IF(A256="","",YEAR(A256))</f>
        <v/>
      </c>
      <c r="C256" s="77">
        <f>IF(A256="","",MONTH(A256))</f>
        <v/>
      </c>
      <c r="D256" s="78" t="n"/>
      <c r="E256" s="78" t="n"/>
      <c r="F256" s="79" t="n"/>
      <c r="G256" s="79" t="n"/>
      <c r="H256" s="79" t="n"/>
      <c r="I256" s="79" t="n"/>
      <c r="J256" s="79" t="n"/>
      <c r="K256" s="79" t="n"/>
      <c r="L256" s="80">
        <f>IF(COUNTA(F256:H256)=0,"",SUM(F256:H256))</f>
        <v/>
      </c>
      <c r="M256" s="80">
        <f>IF(L256="","",SUM(L256,PRODUCT(SUM(I256:K256),-1)))</f>
        <v/>
      </c>
      <c r="N256" s="79" t="n"/>
      <c r="O256" s="79" t="n"/>
      <c r="P256" s="80">
        <f>IF(L256="","",SUM(L256,N256:O256))</f>
        <v/>
      </c>
      <c r="Q256" s="81" t="n"/>
      <c r="R256" s="77">
        <f>IF(Q256&lt;&gt;"是","","人员工资")</f>
        <v/>
      </c>
      <c r="S256" s="78" t="n"/>
    </row>
    <row r="257" hidden="1" ht="22" customHeight="1">
      <c r="A257" s="76" t="n"/>
      <c r="B257" s="77">
        <f>IF(A257="","",YEAR(A257))</f>
        <v/>
      </c>
      <c r="C257" s="77">
        <f>IF(A257="","",MONTH(A257))</f>
        <v/>
      </c>
      <c r="D257" s="78" t="n"/>
      <c r="E257" s="78" t="n"/>
      <c r="F257" s="79" t="n"/>
      <c r="G257" s="79" t="n"/>
      <c r="H257" s="79" t="n"/>
      <c r="I257" s="79" t="n"/>
      <c r="J257" s="79" t="n"/>
      <c r="K257" s="79" t="n"/>
      <c r="L257" s="80">
        <f>IF(COUNTA(F257:H257)=0,"",SUM(F257:H257))</f>
        <v/>
      </c>
      <c r="M257" s="80">
        <f>IF(L257="","",SUM(L257,PRODUCT(SUM(I257:K257),-1)))</f>
        <v/>
      </c>
      <c r="N257" s="79" t="n"/>
      <c r="O257" s="79" t="n"/>
      <c r="P257" s="80">
        <f>IF(L257="","",SUM(L257,N257:O257))</f>
        <v/>
      </c>
      <c r="Q257" s="81" t="n"/>
      <c r="R257" s="77">
        <f>IF(Q257&lt;&gt;"是","","人员工资")</f>
        <v/>
      </c>
      <c r="S257" s="78" t="n"/>
    </row>
    <row r="258" hidden="1" ht="22" customHeight="1">
      <c r="A258" s="76" t="n"/>
      <c r="B258" s="77">
        <f>IF(A258="","",YEAR(A258))</f>
        <v/>
      </c>
      <c r="C258" s="77">
        <f>IF(A258="","",MONTH(A258))</f>
        <v/>
      </c>
      <c r="D258" s="78" t="n"/>
      <c r="E258" s="78" t="n"/>
      <c r="F258" s="79" t="n"/>
      <c r="G258" s="79" t="n"/>
      <c r="H258" s="79" t="n"/>
      <c r="I258" s="79" t="n"/>
      <c r="J258" s="79" t="n"/>
      <c r="K258" s="79" t="n"/>
      <c r="L258" s="80">
        <f>IF(COUNTA(F258:H258)=0,"",SUM(F258:H258))</f>
        <v/>
      </c>
      <c r="M258" s="80">
        <f>IF(L258="","",SUM(L258,PRODUCT(SUM(I258:K258),-1)))</f>
        <v/>
      </c>
      <c r="N258" s="79" t="n"/>
      <c r="O258" s="79" t="n"/>
      <c r="P258" s="80">
        <f>IF(L258="","",SUM(L258,N258:O258))</f>
        <v/>
      </c>
      <c r="Q258" s="81" t="n"/>
      <c r="R258" s="77">
        <f>IF(Q258&lt;&gt;"是","","人员工资")</f>
        <v/>
      </c>
      <c r="S258" s="78" t="n"/>
    </row>
    <row r="259" hidden="1" ht="22" customHeight="1">
      <c r="A259" s="76" t="n"/>
      <c r="B259" s="77">
        <f>IF(A259="","",YEAR(A259))</f>
        <v/>
      </c>
      <c r="C259" s="77">
        <f>IF(A259="","",MONTH(A259))</f>
        <v/>
      </c>
      <c r="D259" s="78" t="n"/>
      <c r="E259" s="78" t="n"/>
      <c r="F259" s="79" t="n"/>
      <c r="G259" s="79" t="n"/>
      <c r="H259" s="79" t="n"/>
      <c r="I259" s="79" t="n"/>
      <c r="J259" s="79" t="n"/>
      <c r="K259" s="79" t="n"/>
      <c r="L259" s="80">
        <f>IF(COUNTA(F259:H259)=0,"",SUM(F259:H259))</f>
        <v/>
      </c>
      <c r="M259" s="80">
        <f>IF(L259="","",SUM(L259,PRODUCT(SUM(I259:K259),-1)))</f>
        <v/>
      </c>
      <c r="N259" s="79" t="n"/>
      <c r="O259" s="79" t="n"/>
      <c r="P259" s="80">
        <f>IF(L259="","",SUM(L259,N259:O259))</f>
        <v/>
      </c>
      <c r="Q259" s="81" t="n"/>
      <c r="R259" s="77">
        <f>IF(Q259&lt;&gt;"是","","人员工资")</f>
        <v/>
      </c>
      <c r="S259" s="78" t="n"/>
    </row>
    <row r="260" hidden="1" ht="22" customHeight="1">
      <c r="A260" s="76" t="n"/>
      <c r="B260" s="77">
        <f>IF(A260="","",YEAR(A260))</f>
        <v/>
      </c>
      <c r="C260" s="77">
        <f>IF(A260="","",MONTH(A260))</f>
        <v/>
      </c>
      <c r="D260" s="78" t="n"/>
      <c r="E260" s="78" t="n"/>
      <c r="F260" s="79" t="n"/>
      <c r="G260" s="79" t="n"/>
      <c r="H260" s="79" t="n"/>
      <c r="I260" s="79" t="n"/>
      <c r="J260" s="79" t="n"/>
      <c r="K260" s="79" t="n"/>
      <c r="L260" s="80">
        <f>IF(COUNTA(F260:H260)=0,"",SUM(F260:H260))</f>
        <v/>
      </c>
      <c r="M260" s="80">
        <f>IF(L260="","",SUM(L260,PRODUCT(SUM(I260:K260),-1)))</f>
        <v/>
      </c>
      <c r="N260" s="79" t="n"/>
      <c r="O260" s="79" t="n"/>
      <c r="P260" s="80">
        <f>IF(L260="","",SUM(L260,N260:O260))</f>
        <v/>
      </c>
      <c r="Q260" s="81" t="n"/>
      <c r="R260" s="77">
        <f>IF(Q260&lt;&gt;"是","","人员工资")</f>
        <v/>
      </c>
      <c r="S260" s="78" t="n"/>
    </row>
    <row r="261" hidden="1" ht="22" customHeight="1">
      <c r="A261" s="76" t="n"/>
      <c r="B261" s="77">
        <f>IF(A261="","",YEAR(A261))</f>
        <v/>
      </c>
      <c r="C261" s="77">
        <f>IF(A261="","",MONTH(A261))</f>
        <v/>
      </c>
      <c r="D261" s="78" t="n"/>
      <c r="E261" s="78" t="n"/>
      <c r="F261" s="79" t="n"/>
      <c r="G261" s="79" t="n"/>
      <c r="H261" s="79" t="n"/>
      <c r="I261" s="79" t="n"/>
      <c r="J261" s="79" t="n"/>
      <c r="K261" s="79" t="n"/>
      <c r="L261" s="80">
        <f>IF(COUNTA(F261:H261)=0,"",SUM(F261:H261))</f>
        <v/>
      </c>
      <c r="M261" s="80">
        <f>IF(L261="","",SUM(L261,PRODUCT(SUM(I261:K261),-1)))</f>
        <v/>
      </c>
      <c r="N261" s="79" t="n"/>
      <c r="O261" s="79" t="n"/>
      <c r="P261" s="80">
        <f>IF(L261="","",SUM(L261,N261:O261))</f>
        <v/>
      </c>
      <c r="Q261" s="81" t="n"/>
      <c r="R261" s="77">
        <f>IF(Q261&lt;&gt;"是","","人员工资")</f>
        <v/>
      </c>
      <c r="S261" s="78" t="n"/>
    </row>
    <row r="262" hidden="1" ht="22" customHeight="1">
      <c r="A262" s="76" t="n"/>
      <c r="B262" s="77">
        <f>IF(A262="","",YEAR(A262))</f>
        <v/>
      </c>
      <c r="C262" s="77">
        <f>IF(A262="","",MONTH(A262))</f>
        <v/>
      </c>
      <c r="D262" s="78" t="n"/>
      <c r="E262" s="78" t="n"/>
      <c r="F262" s="79" t="n"/>
      <c r="G262" s="79" t="n"/>
      <c r="H262" s="79" t="n"/>
      <c r="I262" s="79" t="n"/>
      <c r="J262" s="79" t="n"/>
      <c r="K262" s="79" t="n"/>
      <c r="L262" s="80">
        <f>IF(COUNTA(F262:H262)=0,"",SUM(F262:H262))</f>
        <v/>
      </c>
      <c r="M262" s="80">
        <f>IF(L262="","",SUM(L262,PRODUCT(SUM(I262:K262),-1)))</f>
        <v/>
      </c>
      <c r="N262" s="79" t="n"/>
      <c r="O262" s="79" t="n"/>
      <c r="P262" s="80">
        <f>IF(L262="","",SUM(L262,N262:O262))</f>
        <v/>
      </c>
      <c r="Q262" s="81" t="n"/>
      <c r="R262" s="77">
        <f>IF(Q262&lt;&gt;"是","","人员工资")</f>
        <v/>
      </c>
      <c r="S262" s="78" t="n"/>
    </row>
    <row r="263" hidden="1" ht="22" customHeight="1">
      <c r="A263" s="76" t="n"/>
      <c r="B263" s="77">
        <f>IF(A263="","",YEAR(A263))</f>
        <v/>
      </c>
      <c r="C263" s="77">
        <f>IF(A263="","",MONTH(A263))</f>
        <v/>
      </c>
      <c r="D263" s="78" t="n"/>
      <c r="E263" s="78" t="n"/>
      <c r="F263" s="79" t="n"/>
      <c r="G263" s="79" t="n"/>
      <c r="H263" s="79" t="n"/>
      <c r="I263" s="79" t="n"/>
      <c r="J263" s="79" t="n"/>
      <c r="K263" s="79" t="n"/>
      <c r="L263" s="80">
        <f>IF(COUNTA(F263:H263)=0,"",SUM(F263:H263))</f>
        <v/>
      </c>
      <c r="M263" s="80">
        <f>IF(L263="","",SUM(L263,PRODUCT(SUM(I263:K263),-1)))</f>
        <v/>
      </c>
      <c r="N263" s="79" t="n"/>
      <c r="O263" s="79" t="n"/>
      <c r="P263" s="80">
        <f>IF(L263="","",SUM(L263,N263:O263))</f>
        <v/>
      </c>
      <c r="Q263" s="81" t="n"/>
      <c r="R263" s="77">
        <f>IF(Q263&lt;&gt;"是","","人员工资")</f>
        <v/>
      </c>
      <c r="S263" s="78" t="n"/>
    </row>
    <row r="264" hidden="1" ht="22" customHeight="1">
      <c r="A264" s="76" t="n"/>
      <c r="B264" s="77">
        <f>IF(A264="","",YEAR(A264))</f>
        <v/>
      </c>
      <c r="C264" s="77">
        <f>IF(A264="","",MONTH(A264))</f>
        <v/>
      </c>
      <c r="D264" s="78" t="n"/>
      <c r="E264" s="78" t="n"/>
      <c r="F264" s="79" t="n"/>
      <c r="G264" s="79" t="n"/>
      <c r="H264" s="79" t="n"/>
      <c r="I264" s="79" t="n"/>
      <c r="J264" s="79" t="n"/>
      <c r="K264" s="79" t="n"/>
      <c r="L264" s="80">
        <f>IF(COUNTA(F264:H264)=0,"",SUM(F264:H264))</f>
        <v/>
      </c>
      <c r="M264" s="80">
        <f>IF(L264="","",SUM(L264,PRODUCT(SUM(I264:K264),-1)))</f>
        <v/>
      </c>
      <c r="N264" s="79" t="n"/>
      <c r="O264" s="79" t="n"/>
      <c r="P264" s="80">
        <f>IF(L264="","",SUM(L264,N264:O264))</f>
        <v/>
      </c>
      <c r="Q264" s="81" t="n"/>
      <c r="R264" s="77">
        <f>IF(Q264&lt;&gt;"是","","人员工资")</f>
        <v/>
      </c>
      <c r="S264" s="78" t="n"/>
    </row>
    <row r="265" hidden="1" ht="22" customHeight="1">
      <c r="A265" s="76" t="n"/>
      <c r="B265" s="77">
        <f>IF(A265="","",YEAR(A265))</f>
        <v/>
      </c>
      <c r="C265" s="77">
        <f>IF(A265="","",MONTH(A265))</f>
        <v/>
      </c>
      <c r="D265" s="78" t="n"/>
      <c r="E265" s="78" t="n"/>
      <c r="F265" s="79" t="n"/>
      <c r="G265" s="79" t="n"/>
      <c r="H265" s="79" t="n"/>
      <c r="I265" s="79" t="n"/>
      <c r="J265" s="79" t="n"/>
      <c r="K265" s="79" t="n"/>
      <c r="L265" s="80">
        <f>IF(COUNTA(F265:H265)=0,"",SUM(F265:H265))</f>
        <v/>
      </c>
      <c r="M265" s="80">
        <f>IF(L265="","",SUM(L265,PRODUCT(SUM(I265:K265),-1)))</f>
        <v/>
      </c>
      <c r="N265" s="79" t="n"/>
      <c r="O265" s="79" t="n"/>
      <c r="P265" s="80">
        <f>IF(L265="","",SUM(L265,N265:O265))</f>
        <v/>
      </c>
      <c r="Q265" s="81" t="n"/>
      <c r="R265" s="77">
        <f>IF(Q265&lt;&gt;"是","","人员工资")</f>
        <v/>
      </c>
      <c r="S265" s="78" t="n"/>
    </row>
    <row r="266" hidden="1" ht="22" customHeight="1">
      <c r="A266" s="76" t="n"/>
      <c r="B266" s="77">
        <f>IF(A266="","",YEAR(A266))</f>
        <v/>
      </c>
      <c r="C266" s="77">
        <f>IF(A266="","",MONTH(A266))</f>
        <v/>
      </c>
      <c r="D266" s="78" t="n"/>
      <c r="E266" s="78" t="n"/>
      <c r="F266" s="79" t="n"/>
      <c r="G266" s="79" t="n"/>
      <c r="H266" s="79" t="n"/>
      <c r="I266" s="79" t="n"/>
      <c r="J266" s="79" t="n"/>
      <c r="K266" s="79" t="n"/>
      <c r="L266" s="80">
        <f>IF(COUNTA(F266:H266)=0,"",SUM(F266:H266))</f>
        <v/>
      </c>
      <c r="M266" s="80">
        <f>IF(L266="","",SUM(L266,PRODUCT(SUM(I266:K266),-1)))</f>
        <v/>
      </c>
      <c r="N266" s="79" t="n"/>
      <c r="O266" s="79" t="n"/>
      <c r="P266" s="80">
        <f>IF(L266="","",SUM(L266,N266:O266))</f>
        <v/>
      </c>
      <c r="Q266" s="81" t="n"/>
      <c r="R266" s="77">
        <f>IF(Q266&lt;&gt;"是","","人员工资")</f>
        <v/>
      </c>
      <c r="S266" s="78" t="n"/>
    </row>
    <row r="267" hidden="1" ht="22" customHeight="1">
      <c r="A267" s="76" t="n"/>
      <c r="B267" s="77">
        <f>IF(A267="","",YEAR(A267))</f>
        <v/>
      </c>
      <c r="C267" s="77">
        <f>IF(A267="","",MONTH(A267))</f>
        <v/>
      </c>
      <c r="D267" s="78" t="n"/>
      <c r="E267" s="78" t="n"/>
      <c r="F267" s="79" t="n"/>
      <c r="G267" s="79" t="n"/>
      <c r="H267" s="79" t="n"/>
      <c r="I267" s="79" t="n"/>
      <c r="J267" s="79" t="n"/>
      <c r="K267" s="79" t="n"/>
      <c r="L267" s="80">
        <f>IF(COUNTA(F267:H267)=0,"",SUM(F267:H267))</f>
        <v/>
      </c>
      <c r="M267" s="80">
        <f>IF(L267="","",SUM(L267,PRODUCT(SUM(I267:K267),-1)))</f>
        <v/>
      </c>
      <c r="N267" s="79" t="n"/>
      <c r="O267" s="79" t="n"/>
      <c r="P267" s="80">
        <f>IF(L267="","",SUM(L267,N267:O267))</f>
        <v/>
      </c>
      <c r="Q267" s="81" t="n"/>
      <c r="R267" s="77">
        <f>IF(Q267&lt;&gt;"是","","人员工资")</f>
        <v/>
      </c>
      <c r="S267" s="78" t="n"/>
    </row>
    <row r="268" hidden="1" ht="22" customHeight="1">
      <c r="A268" s="76" t="n"/>
      <c r="B268" s="77">
        <f>IF(A268="","",YEAR(A268))</f>
        <v/>
      </c>
      <c r="C268" s="77">
        <f>IF(A268="","",MONTH(A268))</f>
        <v/>
      </c>
      <c r="D268" s="78" t="n"/>
      <c r="E268" s="78" t="n"/>
      <c r="F268" s="79" t="n"/>
      <c r="G268" s="79" t="n"/>
      <c r="H268" s="79" t="n"/>
      <c r="I268" s="79" t="n"/>
      <c r="J268" s="79" t="n"/>
      <c r="K268" s="79" t="n"/>
      <c r="L268" s="80">
        <f>IF(COUNTA(F268:H268)=0,"",SUM(F268:H268))</f>
        <v/>
      </c>
      <c r="M268" s="80">
        <f>IF(L268="","",SUM(L268,PRODUCT(SUM(I268:K268),-1)))</f>
        <v/>
      </c>
      <c r="N268" s="79" t="n"/>
      <c r="O268" s="79" t="n"/>
      <c r="P268" s="80">
        <f>IF(L268="","",SUM(L268,N268:O268))</f>
        <v/>
      </c>
      <c r="Q268" s="81" t="n"/>
      <c r="R268" s="77">
        <f>IF(Q268&lt;&gt;"是","","人员工资")</f>
        <v/>
      </c>
      <c r="S268" s="78" t="n"/>
    </row>
    <row r="269" hidden="1" ht="22" customHeight="1">
      <c r="A269" s="76" t="n"/>
      <c r="B269" s="77">
        <f>IF(A269="","",YEAR(A269))</f>
        <v/>
      </c>
      <c r="C269" s="77">
        <f>IF(A269="","",MONTH(A269))</f>
        <v/>
      </c>
      <c r="D269" s="78" t="n"/>
      <c r="E269" s="78" t="n"/>
      <c r="F269" s="79" t="n"/>
      <c r="G269" s="79" t="n"/>
      <c r="H269" s="79" t="n"/>
      <c r="I269" s="79" t="n"/>
      <c r="J269" s="79" t="n"/>
      <c r="K269" s="79" t="n"/>
      <c r="L269" s="80">
        <f>IF(COUNTA(F269:H269)=0,"",SUM(F269:H269))</f>
        <v/>
      </c>
      <c r="M269" s="80">
        <f>IF(L269="","",SUM(L269,PRODUCT(SUM(I269:K269),-1)))</f>
        <v/>
      </c>
      <c r="N269" s="79" t="n"/>
      <c r="O269" s="79" t="n"/>
      <c r="P269" s="80">
        <f>IF(L269="","",SUM(L269,N269:O269))</f>
        <v/>
      </c>
      <c r="Q269" s="81" t="n"/>
      <c r="R269" s="77">
        <f>IF(Q269&lt;&gt;"是","","人员工资")</f>
        <v/>
      </c>
      <c r="S269" s="78" t="n"/>
    </row>
    <row r="270" hidden="1" ht="22" customHeight="1">
      <c r="A270" s="76" t="n"/>
      <c r="B270" s="77">
        <f>IF(A270="","",YEAR(A270))</f>
        <v/>
      </c>
      <c r="C270" s="77">
        <f>IF(A270="","",MONTH(A270))</f>
        <v/>
      </c>
      <c r="D270" s="78" t="n"/>
      <c r="E270" s="78" t="n"/>
      <c r="F270" s="79" t="n"/>
      <c r="G270" s="79" t="n"/>
      <c r="H270" s="79" t="n"/>
      <c r="I270" s="79" t="n"/>
      <c r="J270" s="79" t="n"/>
      <c r="K270" s="79" t="n"/>
      <c r="L270" s="80">
        <f>IF(COUNTA(F270:H270)=0,"",SUM(F270:H270))</f>
        <v/>
      </c>
      <c r="M270" s="80">
        <f>IF(L270="","",SUM(L270,PRODUCT(SUM(I270:K270),-1)))</f>
        <v/>
      </c>
      <c r="N270" s="79" t="n"/>
      <c r="O270" s="79" t="n"/>
      <c r="P270" s="80">
        <f>IF(L270="","",SUM(L270,N270:O270))</f>
        <v/>
      </c>
      <c r="Q270" s="81" t="n"/>
      <c r="R270" s="77">
        <f>IF(Q270&lt;&gt;"是","","人员工资")</f>
        <v/>
      </c>
      <c r="S270" s="78" t="n"/>
    </row>
    <row r="271" hidden="1" ht="22" customHeight="1">
      <c r="A271" s="76" t="n"/>
      <c r="B271" s="77">
        <f>IF(A271="","",YEAR(A271))</f>
        <v/>
      </c>
      <c r="C271" s="77">
        <f>IF(A271="","",MONTH(A271))</f>
        <v/>
      </c>
      <c r="D271" s="78" t="n"/>
      <c r="E271" s="78" t="n"/>
      <c r="F271" s="79" t="n"/>
      <c r="G271" s="79" t="n"/>
      <c r="H271" s="79" t="n"/>
      <c r="I271" s="79" t="n"/>
      <c r="J271" s="79" t="n"/>
      <c r="K271" s="79" t="n"/>
      <c r="L271" s="80">
        <f>IF(COUNTA(F271:H271)=0,"",SUM(F271:H271))</f>
        <v/>
      </c>
      <c r="M271" s="80">
        <f>IF(L271="","",SUM(L271,PRODUCT(SUM(I271:K271),-1)))</f>
        <v/>
      </c>
      <c r="N271" s="79" t="n"/>
      <c r="O271" s="79" t="n"/>
      <c r="P271" s="80">
        <f>IF(L271="","",SUM(L271,N271:O271))</f>
        <v/>
      </c>
      <c r="Q271" s="81" t="n"/>
      <c r="R271" s="77">
        <f>IF(Q271&lt;&gt;"是","","人员工资")</f>
        <v/>
      </c>
      <c r="S271" s="78" t="n"/>
    </row>
    <row r="272" hidden="1" ht="22" customHeight="1">
      <c r="A272" s="76" t="n"/>
      <c r="B272" s="77">
        <f>IF(A272="","",YEAR(A272))</f>
        <v/>
      </c>
      <c r="C272" s="77">
        <f>IF(A272="","",MONTH(A272))</f>
        <v/>
      </c>
      <c r="D272" s="78" t="n"/>
      <c r="E272" s="78" t="n"/>
      <c r="F272" s="79" t="n"/>
      <c r="G272" s="79" t="n"/>
      <c r="H272" s="79" t="n"/>
      <c r="I272" s="79" t="n"/>
      <c r="J272" s="79" t="n"/>
      <c r="K272" s="79" t="n"/>
      <c r="L272" s="80">
        <f>IF(COUNTA(F272:H272)=0,"",SUM(F272:H272))</f>
        <v/>
      </c>
      <c r="M272" s="80">
        <f>IF(L272="","",SUM(L272,PRODUCT(SUM(I272:K272),-1)))</f>
        <v/>
      </c>
      <c r="N272" s="79" t="n"/>
      <c r="O272" s="79" t="n"/>
      <c r="P272" s="80">
        <f>IF(L272="","",SUM(L272,N272:O272))</f>
        <v/>
      </c>
      <c r="Q272" s="81" t="n"/>
      <c r="R272" s="77">
        <f>IF(Q272&lt;&gt;"是","","人员工资")</f>
        <v/>
      </c>
      <c r="S272" s="78" t="n"/>
    </row>
    <row r="273" hidden="1" ht="22" customHeight="1">
      <c r="A273" s="76" t="n"/>
      <c r="B273" s="77">
        <f>IF(A273="","",YEAR(A273))</f>
        <v/>
      </c>
      <c r="C273" s="77">
        <f>IF(A273="","",MONTH(A273))</f>
        <v/>
      </c>
      <c r="D273" s="78" t="n"/>
      <c r="E273" s="78" t="n"/>
      <c r="F273" s="79" t="n"/>
      <c r="G273" s="79" t="n"/>
      <c r="H273" s="79" t="n"/>
      <c r="I273" s="79" t="n"/>
      <c r="J273" s="79" t="n"/>
      <c r="K273" s="79" t="n"/>
      <c r="L273" s="80">
        <f>IF(COUNTA(F273:H273)=0,"",SUM(F273:H273))</f>
        <v/>
      </c>
      <c r="M273" s="80">
        <f>IF(L273="","",SUM(L273,PRODUCT(SUM(I273:K273),-1)))</f>
        <v/>
      </c>
      <c r="N273" s="79" t="n"/>
      <c r="O273" s="79" t="n"/>
      <c r="P273" s="80">
        <f>IF(L273="","",SUM(L273,N273:O273))</f>
        <v/>
      </c>
      <c r="Q273" s="81" t="n"/>
      <c r="R273" s="77">
        <f>IF(Q273&lt;&gt;"是","","人员工资")</f>
        <v/>
      </c>
      <c r="S273" s="78" t="n"/>
    </row>
    <row r="274" hidden="1" ht="22" customHeight="1">
      <c r="A274" s="76" t="n"/>
      <c r="B274" s="77">
        <f>IF(A274="","",YEAR(A274))</f>
        <v/>
      </c>
      <c r="C274" s="77">
        <f>IF(A274="","",MONTH(A274))</f>
        <v/>
      </c>
      <c r="D274" s="78" t="n"/>
      <c r="E274" s="78" t="n"/>
      <c r="F274" s="79" t="n"/>
      <c r="G274" s="79" t="n"/>
      <c r="H274" s="79" t="n"/>
      <c r="I274" s="79" t="n"/>
      <c r="J274" s="79" t="n"/>
      <c r="K274" s="79" t="n"/>
      <c r="L274" s="80">
        <f>IF(COUNTA(F274:H274)=0,"",SUM(F274:H274))</f>
        <v/>
      </c>
      <c r="M274" s="80">
        <f>IF(L274="","",SUM(L274,PRODUCT(SUM(I274:K274),-1)))</f>
        <v/>
      </c>
      <c r="N274" s="79" t="n"/>
      <c r="O274" s="79" t="n"/>
      <c r="P274" s="80">
        <f>IF(L274="","",SUM(L274,N274:O274))</f>
        <v/>
      </c>
      <c r="Q274" s="81" t="n"/>
      <c r="R274" s="77">
        <f>IF(Q274&lt;&gt;"是","","人员工资")</f>
        <v/>
      </c>
      <c r="S274" s="78" t="n"/>
    </row>
    <row r="275" hidden="1" ht="22" customHeight="1">
      <c r="A275" s="76" t="n"/>
      <c r="B275" s="77">
        <f>IF(A275="","",YEAR(A275))</f>
        <v/>
      </c>
      <c r="C275" s="77">
        <f>IF(A275="","",MONTH(A275))</f>
        <v/>
      </c>
      <c r="D275" s="78" t="n"/>
      <c r="E275" s="78" t="n"/>
      <c r="F275" s="79" t="n"/>
      <c r="G275" s="79" t="n"/>
      <c r="H275" s="79" t="n"/>
      <c r="I275" s="79" t="n"/>
      <c r="J275" s="79" t="n"/>
      <c r="K275" s="79" t="n"/>
      <c r="L275" s="80">
        <f>IF(COUNTA(F275:H275)=0,"",SUM(F275:H275))</f>
        <v/>
      </c>
      <c r="M275" s="80">
        <f>IF(L275="","",SUM(L275,PRODUCT(SUM(I275:K275),-1)))</f>
        <v/>
      </c>
      <c r="N275" s="79" t="n"/>
      <c r="O275" s="79" t="n"/>
      <c r="P275" s="80">
        <f>IF(L275="","",SUM(L275,N275:O275))</f>
        <v/>
      </c>
      <c r="Q275" s="81" t="n"/>
      <c r="R275" s="77">
        <f>IF(Q275&lt;&gt;"是","","人员工资")</f>
        <v/>
      </c>
      <c r="S275" s="78" t="n"/>
    </row>
    <row r="276" hidden="1" ht="22" customHeight="1">
      <c r="A276" s="76" t="n"/>
      <c r="B276" s="77">
        <f>IF(A276="","",YEAR(A276))</f>
        <v/>
      </c>
      <c r="C276" s="77">
        <f>IF(A276="","",MONTH(A276))</f>
        <v/>
      </c>
      <c r="D276" s="78" t="n"/>
      <c r="E276" s="78" t="n"/>
      <c r="F276" s="79" t="n"/>
      <c r="G276" s="79" t="n"/>
      <c r="H276" s="79" t="n"/>
      <c r="I276" s="79" t="n"/>
      <c r="J276" s="79" t="n"/>
      <c r="K276" s="79" t="n"/>
      <c r="L276" s="80">
        <f>IF(COUNTA(F276:H276)=0,"",SUM(F276:H276))</f>
        <v/>
      </c>
      <c r="M276" s="80">
        <f>IF(L276="","",SUM(L276,PRODUCT(SUM(I276:K276),-1)))</f>
        <v/>
      </c>
      <c r="N276" s="79" t="n"/>
      <c r="O276" s="79" t="n"/>
      <c r="P276" s="80">
        <f>IF(L276="","",SUM(L276,N276:O276))</f>
        <v/>
      </c>
      <c r="Q276" s="81" t="n"/>
      <c r="R276" s="77">
        <f>IF(Q276&lt;&gt;"是","","人员工资")</f>
        <v/>
      </c>
      <c r="S276" s="78" t="n"/>
    </row>
    <row r="277" hidden="1" ht="22" customHeight="1">
      <c r="A277" s="76" t="n"/>
      <c r="B277" s="77">
        <f>IF(A277="","",YEAR(A277))</f>
        <v/>
      </c>
      <c r="C277" s="77">
        <f>IF(A277="","",MONTH(A277))</f>
        <v/>
      </c>
      <c r="D277" s="78" t="n"/>
      <c r="E277" s="78" t="n"/>
      <c r="F277" s="79" t="n"/>
      <c r="G277" s="79" t="n"/>
      <c r="H277" s="79" t="n"/>
      <c r="I277" s="79" t="n"/>
      <c r="J277" s="79" t="n"/>
      <c r="K277" s="79" t="n"/>
      <c r="L277" s="80">
        <f>IF(COUNTA(F277:H277)=0,"",SUM(F277:H277))</f>
        <v/>
      </c>
      <c r="M277" s="80">
        <f>IF(L277="","",SUM(L277,PRODUCT(SUM(I277:K277),-1)))</f>
        <v/>
      </c>
      <c r="N277" s="79" t="n"/>
      <c r="O277" s="79" t="n"/>
      <c r="P277" s="80">
        <f>IF(L277="","",SUM(L277,N277:O277))</f>
        <v/>
      </c>
      <c r="Q277" s="81" t="n"/>
      <c r="R277" s="77">
        <f>IF(Q277&lt;&gt;"是","","人员工资")</f>
        <v/>
      </c>
      <c r="S277" s="78" t="n"/>
    </row>
    <row r="278" hidden="1" ht="22" customHeight="1">
      <c r="A278" s="76" t="n"/>
      <c r="B278" s="77">
        <f>IF(A278="","",YEAR(A278))</f>
        <v/>
      </c>
      <c r="C278" s="77">
        <f>IF(A278="","",MONTH(A278))</f>
        <v/>
      </c>
      <c r="D278" s="78" t="n"/>
      <c r="E278" s="78" t="n"/>
      <c r="F278" s="79" t="n"/>
      <c r="G278" s="79" t="n"/>
      <c r="H278" s="79" t="n"/>
      <c r="I278" s="79" t="n"/>
      <c r="J278" s="79" t="n"/>
      <c r="K278" s="79" t="n"/>
      <c r="L278" s="80">
        <f>IF(COUNTA(F278:H278)=0,"",SUM(F278:H278))</f>
        <v/>
      </c>
      <c r="M278" s="80">
        <f>IF(L278="","",SUM(L278,PRODUCT(SUM(I278:K278),-1)))</f>
        <v/>
      </c>
      <c r="N278" s="79" t="n"/>
      <c r="O278" s="79" t="n"/>
      <c r="P278" s="80">
        <f>IF(L278="","",SUM(L278,N278:O278))</f>
        <v/>
      </c>
      <c r="Q278" s="81" t="n"/>
      <c r="R278" s="77">
        <f>IF(Q278&lt;&gt;"是","","人员工资")</f>
        <v/>
      </c>
      <c r="S278" s="78" t="n"/>
    </row>
    <row r="279" hidden="1" ht="22" customHeight="1">
      <c r="A279" s="76" t="n"/>
      <c r="B279" s="77">
        <f>IF(A279="","",YEAR(A279))</f>
        <v/>
      </c>
      <c r="C279" s="77">
        <f>IF(A279="","",MONTH(A279))</f>
        <v/>
      </c>
      <c r="D279" s="78" t="n"/>
      <c r="E279" s="78" t="n"/>
      <c r="F279" s="79" t="n"/>
      <c r="G279" s="79" t="n"/>
      <c r="H279" s="79" t="n"/>
      <c r="I279" s="79" t="n"/>
      <c r="J279" s="79" t="n"/>
      <c r="K279" s="79" t="n"/>
      <c r="L279" s="80">
        <f>IF(COUNTA(F279:H279)=0,"",SUM(F279:H279))</f>
        <v/>
      </c>
      <c r="M279" s="80">
        <f>IF(L279="","",SUM(L279,PRODUCT(SUM(I279:K279),-1)))</f>
        <v/>
      </c>
      <c r="N279" s="79" t="n"/>
      <c r="O279" s="79" t="n"/>
      <c r="P279" s="80">
        <f>IF(L279="","",SUM(L279,N279:O279))</f>
        <v/>
      </c>
      <c r="Q279" s="81" t="n"/>
      <c r="R279" s="77">
        <f>IF(Q279&lt;&gt;"是","","人员工资")</f>
        <v/>
      </c>
      <c r="S279" s="78" t="n"/>
    </row>
    <row r="280" hidden="1" ht="22" customHeight="1">
      <c r="A280" s="76" t="n"/>
      <c r="B280" s="77">
        <f>IF(A280="","",YEAR(A280))</f>
        <v/>
      </c>
      <c r="C280" s="77">
        <f>IF(A280="","",MONTH(A280))</f>
        <v/>
      </c>
      <c r="D280" s="78" t="n"/>
      <c r="E280" s="78" t="n"/>
      <c r="F280" s="79" t="n"/>
      <c r="G280" s="79" t="n"/>
      <c r="H280" s="79" t="n"/>
      <c r="I280" s="79" t="n"/>
      <c r="J280" s="79" t="n"/>
      <c r="K280" s="79" t="n"/>
      <c r="L280" s="80">
        <f>IF(COUNTA(F280:H280)=0,"",SUM(F280:H280))</f>
        <v/>
      </c>
      <c r="M280" s="80">
        <f>IF(L280="","",SUM(L280,PRODUCT(SUM(I280:K280),-1)))</f>
        <v/>
      </c>
      <c r="N280" s="79" t="n"/>
      <c r="O280" s="79" t="n"/>
      <c r="P280" s="80">
        <f>IF(L280="","",SUM(L280,N280:O280))</f>
        <v/>
      </c>
      <c r="Q280" s="81" t="n"/>
      <c r="R280" s="77">
        <f>IF(Q280&lt;&gt;"是","","人员工资")</f>
        <v/>
      </c>
      <c r="S280" s="78" t="n"/>
    </row>
    <row r="281" hidden="1" ht="22" customHeight="1">
      <c r="A281" s="76" t="n"/>
      <c r="B281" s="77">
        <f>IF(A281="","",YEAR(A281))</f>
        <v/>
      </c>
      <c r="C281" s="77">
        <f>IF(A281="","",MONTH(A281))</f>
        <v/>
      </c>
      <c r="D281" s="78" t="n"/>
      <c r="E281" s="78" t="n"/>
      <c r="F281" s="79" t="n"/>
      <c r="G281" s="79" t="n"/>
      <c r="H281" s="79" t="n"/>
      <c r="I281" s="79" t="n"/>
      <c r="J281" s="79" t="n"/>
      <c r="K281" s="79" t="n"/>
      <c r="L281" s="80">
        <f>IF(COUNTA(F281:H281)=0,"",SUM(F281:H281))</f>
        <v/>
      </c>
      <c r="M281" s="80">
        <f>IF(L281="","",SUM(L281,PRODUCT(SUM(I281:K281),-1)))</f>
        <v/>
      </c>
      <c r="N281" s="79" t="n"/>
      <c r="O281" s="79" t="n"/>
      <c r="P281" s="80">
        <f>IF(L281="","",SUM(L281,N281:O281))</f>
        <v/>
      </c>
      <c r="Q281" s="81" t="n"/>
      <c r="R281" s="77">
        <f>IF(Q281&lt;&gt;"是","","人员工资")</f>
        <v/>
      </c>
      <c r="S281" s="78" t="n"/>
    </row>
    <row r="282" hidden="1" ht="22" customHeight="1">
      <c r="A282" s="76" t="n"/>
      <c r="B282" s="77">
        <f>IF(A282="","",YEAR(A282))</f>
        <v/>
      </c>
      <c r="C282" s="77">
        <f>IF(A282="","",MONTH(A282))</f>
        <v/>
      </c>
      <c r="D282" s="78" t="n"/>
      <c r="E282" s="78" t="n"/>
      <c r="F282" s="79" t="n"/>
      <c r="G282" s="79" t="n"/>
      <c r="H282" s="79" t="n"/>
      <c r="I282" s="79" t="n"/>
      <c r="J282" s="79" t="n"/>
      <c r="K282" s="79" t="n"/>
      <c r="L282" s="80">
        <f>IF(COUNTA(F282:H282)=0,"",SUM(F282:H282))</f>
        <v/>
      </c>
      <c r="M282" s="80">
        <f>IF(L282="","",SUM(L282,PRODUCT(SUM(I282:K282),-1)))</f>
        <v/>
      </c>
      <c r="N282" s="79" t="n"/>
      <c r="O282" s="79" t="n"/>
      <c r="P282" s="80">
        <f>IF(L282="","",SUM(L282,N282:O282))</f>
        <v/>
      </c>
      <c r="Q282" s="81" t="n"/>
      <c r="R282" s="77">
        <f>IF(Q282&lt;&gt;"是","","人员工资")</f>
        <v/>
      </c>
      <c r="S282" s="78" t="n"/>
    </row>
    <row r="283" hidden="1" ht="22" customHeight="1">
      <c r="A283" s="76" t="n"/>
      <c r="B283" s="77">
        <f>IF(A283="","",YEAR(A283))</f>
        <v/>
      </c>
      <c r="C283" s="77">
        <f>IF(A283="","",MONTH(A283))</f>
        <v/>
      </c>
      <c r="D283" s="78" t="n"/>
      <c r="E283" s="78" t="n"/>
      <c r="F283" s="79" t="n"/>
      <c r="G283" s="79" t="n"/>
      <c r="H283" s="79" t="n"/>
      <c r="I283" s="79" t="n"/>
      <c r="J283" s="79" t="n"/>
      <c r="K283" s="79" t="n"/>
      <c r="L283" s="80">
        <f>IF(COUNTA(F283:H283)=0,"",SUM(F283:H283))</f>
        <v/>
      </c>
      <c r="M283" s="80">
        <f>IF(L283="","",SUM(L283,PRODUCT(SUM(I283:K283),-1)))</f>
        <v/>
      </c>
      <c r="N283" s="79" t="n"/>
      <c r="O283" s="79" t="n"/>
      <c r="P283" s="80">
        <f>IF(L283="","",SUM(L283,N283:O283))</f>
        <v/>
      </c>
      <c r="Q283" s="81" t="n"/>
      <c r="R283" s="77">
        <f>IF(Q283&lt;&gt;"是","","人员工资")</f>
        <v/>
      </c>
      <c r="S283" s="78" t="n"/>
    </row>
    <row r="284" hidden="1" ht="22" customHeight="1">
      <c r="A284" s="76" t="n"/>
      <c r="B284" s="77">
        <f>IF(A284="","",YEAR(A284))</f>
        <v/>
      </c>
      <c r="C284" s="77">
        <f>IF(A284="","",MONTH(A284))</f>
        <v/>
      </c>
      <c r="D284" s="78" t="n"/>
      <c r="E284" s="78" t="n"/>
      <c r="F284" s="79" t="n"/>
      <c r="G284" s="79" t="n"/>
      <c r="H284" s="79" t="n"/>
      <c r="I284" s="79" t="n"/>
      <c r="J284" s="79" t="n"/>
      <c r="K284" s="79" t="n"/>
      <c r="L284" s="80">
        <f>IF(COUNTA(F284:H284)=0,"",SUM(F284:H284))</f>
        <v/>
      </c>
      <c r="M284" s="80">
        <f>IF(L284="","",SUM(L284,PRODUCT(SUM(I284:K284),-1)))</f>
        <v/>
      </c>
      <c r="N284" s="79" t="n"/>
      <c r="O284" s="79" t="n"/>
      <c r="P284" s="80">
        <f>IF(L284="","",SUM(L284,N284:O284))</f>
        <v/>
      </c>
      <c r="Q284" s="81" t="n"/>
      <c r="R284" s="77">
        <f>IF(Q284&lt;&gt;"是","","人员工资")</f>
        <v/>
      </c>
      <c r="S284" s="78" t="n"/>
    </row>
    <row r="285" hidden="1" ht="22" customHeight="1">
      <c r="A285" s="76" t="n"/>
      <c r="B285" s="77">
        <f>IF(A285="","",YEAR(A285))</f>
        <v/>
      </c>
      <c r="C285" s="77">
        <f>IF(A285="","",MONTH(A285))</f>
        <v/>
      </c>
      <c r="D285" s="78" t="n"/>
      <c r="E285" s="78" t="n"/>
      <c r="F285" s="79" t="n"/>
      <c r="G285" s="79" t="n"/>
      <c r="H285" s="79" t="n"/>
      <c r="I285" s="79" t="n"/>
      <c r="J285" s="79" t="n"/>
      <c r="K285" s="79" t="n"/>
      <c r="L285" s="80">
        <f>IF(COUNTA(F285:H285)=0,"",SUM(F285:H285))</f>
        <v/>
      </c>
      <c r="M285" s="80">
        <f>IF(L285="","",SUM(L285,PRODUCT(SUM(I285:K285),-1)))</f>
        <v/>
      </c>
      <c r="N285" s="79" t="n"/>
      <c r="O285" s="79" t="n"/>
      <c r="P285" s="80">
        <f>IF(L285="","",SUM(L285,N285:O285))</f>
        <v/>
      </c>
      <c r="Q285" s="81" t="n"/>
      <c r="R285" s="77">
        <f>IF(Q285&lt;&gt;"是","","人员工资")</f>
        <v/>
      </c>
      <c r="S285" s="78" t="n"/>
    </row>
    <row r="286" hidden="1" ht="22" customHeight="1">
      <c r="A286" s="76" t="n"/>
      <c r="B286" s="77">
        <f>IF(A286="","",YEAR(A286))</f>
        <v/>
      </c>
      <c r="C286" s="77">
        <f>IF(A286="","",MONTH(A286))</f>
        <v/>
      </c>
      <c r="D286" s="78" t="n"/>
      <c r="E286" s="78" t="n"/>
      <c r="F286" s="79" t="n"/>
      <c r="G286" s="79" t="n"/>
      <c r="H286" s="79" t="n"/>
      <c r="I286" s="79" t="n"/>
      <c r="J286" s="79" t="n"/>
      <c r="K286" s="79" t="n"/>
      <c r="L286" s="80">
        <f>IF(COUNTA(F286:H286)=0,"",SUM(F286:H286))</f>
        <v/>
      </c>
      <c r="M286" s="80">
        <f>IF(L286="","",SUM(L286,PRODUCT(SUM(I286:K286),-1)))</f>
        <v/>
      </c>
      <c r="N286" s="79" t="n"/>
      <c r="O286" s="79" t="n"/>
      <c r="P286" s="80">
        <f>IF(L286="","",SUM(L286,N286:O286))</f>
        <v/>
      </c>
      <c r="Q286" s="81" t="n"/>
      <c r="R286" s="77">
        <f>IF(Q286&lt;&gt;"是","","人员工资")</f>
        <v/>
      </c>
      <c r="S286" s="78" t="n"/>
    </row>
    <row r="287" hidden="1" ht="22" customHeight="1">
      <c r="A287" s="76" t="n"/>
      <c r="B287" s="77">
        <f>IF(A287="","",YEAR(A287))</f>
        <v/>
      </c>
      <c r="C287" s="77">
        <f>IF(A287="","",MONTH(A287))</f>
        <v/>
      </c>
      <c r="D287" s="78" t="n"/>
      <c r="E287" s="78" t="n"/>
      <c r="F287" s="79" t="n"/>
      <c r="G287" s="79" t="n"/>
      <c r="H287" s="79" t="n"/>
      <c r="I287" s="79" t="n"/>
      <c r="J287" s="79" t="n"/>
      <c r="K287" s="79" t="n"/>
      <c r="L287" s="80">
        <f>IF(COUNTA(F287:H287)=0,"",SUM(F287:H287))</f>
        <v/>
      </c>
      <c r="M287" s="80">
        <f>IF(L287="","",SUM(L287,PRODUCT(SUM(I287:K287),-1)))</f>
        <v/>
      </c>
      <c r="N287" s="79" t="n"/>
      <c r="O287" s="79" t="n"/>
      <c r="P287" s="80">
        <f>IF(L287="","",SUM(L287,N287:O287))</f>
        <v/>
      </c>
      <c r="Q287" s="81" t="n"/>
      <c r="R287" s="77">
        <f>IF(Q287&lt;&gt;"是","","人员工资")</f>
        <v/>
      </c>
      <c r="S287" s="78" t="n"/>
    </row>
    <row r="288" hidden="1" ht="22" customHeight="1">
      <c r="A288" s="76" t="n"/>
      <c r="B288" s="77">
        <f>IF(A288="","",YEAR(A288))</f>
        <v/>
      </c>
      <c r="C288" s="77">
        <f>IF(A288="","",MONTH(A288))</f>
        <v/>
      </c>
      <c r="D288" s="78" t="n"/>
      <c r="E288" s="78" t="n"/>
      <c r="F288" s="79" t="n"/>
      <c r="G288" s="79" t="n"/>
      <c r="H288" s="79" t="n"/>
      <c r="I288" s="79" t="n"/>
      <c r="J288" s="79" t="n"/>
      <c r="K288" s="79" t="n"/>
      <c r="L288" s="80">
        <f>IF(COUNTA(F288:H288)=0,"",SUM(F288:H288))</f>
        <v/>
      </c>
      <c r="M288" s="80">
        <f>IF(L288="","",SUM(L288,PRODUCT(SUM(I288:K288),-1)))</f>
        <v/>
      </c>
      <c r="N288" s="79" t="n"/>
      <c r="O288" s="79" t="n"/>
      <c r="P288" s="80">
        <f>IF(L288="","",SUM(L288,N288:O288))</f>
        <v/>
      </c>
      <c r="Q288" s="81" t="n"/>
      <c r="R288" s="77">
        <f>IF(Q288&lt;&gt;"是","","人员工资")</f>
        <v/>
      </c>
      <c r="S288" s="78" t="n"/>
    </row>
    <row r="289" hidden="1" ht="22" customHeight="1">
      <c r="A289" s="76" t="n"/>
      <c r="B289" s="77">
        <f>IF(A289="","",YEAR(A289))</f>
        <v/>
      </c>
      <c r="C289" s="77">
        <f>IF(A289="","",MONTH(A289))</f>
        <v/>
      </c>
      <c r="D289" s="78" t="n"/>
      <c r="E289" s="78" t="n"/>
      <c r="F289" s="79" t="n"/>
      <c r="G289" s="79" t="n"/>
      <c r="H289" s="79" t="n"/>
      <c r="I289" s="79" t="n"/>
      <c r="J289" s="79" t="n"/>
      <c r="K289" s="79" t="n"/>
      <c r="L289" s="80">
        <f>IF(COUNTA(F289:H289)=0,"",SUM(F289:H289))</f>
        <v/>
      </c>
      <c r="M289" s="80">
        <f>IF(L289="","",SUM(L289,PRODUCT(SUM(I289:K289),-1)))</f>
        <v/>
      </c>
      <c r="N289" s="79" t="n"/>
      <c r="O289" s="79" t="n"/>
      <c r="P289" s="80">
        <f>IF(L289="","",SUM(L289,N289:O289))</f>
        <v/>
      </c>
      <c r="Q289" s="81" t="n"/>
      <c r="R289" s="77">
        <f>IF(Q289&lt;&gt;"是","","人员工资")</f>
        <v/>
      </c>
      <c r="S289" s="78" t="n"/>
    </row>
    <row r="290" hidden="1" ht="22" customHeight="1">
      <c r="A290" s="76" t="n"/>
      <c r="B290" s="77">
        <f>IF(A290="","",YEAR(A290))</f>
        <v/>
      </c>
      <c r="C290" s="77">
        <f>IF(A290="","",MONTH(A290))</f>
        <v/>
      </c>
      <c r="D290" s="78" t="n"/>
      <c r="E290" s="78" t="n"/>
      <c r="F290" s="79" t="n"/>
      <c r="G290" s="79" t="n"/>
      <c r="H290" s="79" t="n"/>
      <c r="I290" s="79" t="n"/>
      <c r="J290" s="79" t="n"/>
      <c r="K290" s="79" t="n"/>
      <c r="L290" s="80">
        <f>IF(COUNTA(F290:H290)=0,"",SUM(F290:H290))</f>
        <v/>
      </c>
      <c r="M290" s="80">
        <f>IF(L290="","",SUM(L290,PRODUCT(SUM(I290:K290),-1)))</f>
        <v/>
      </c>
      <c r="N290" s="79" t="n"/>
      <c r="O290" s="79" t="n"/>
      <c r="P290" s="80">
        <f>IF(L290="","",SUM(L290,N290:O290))</f>
        <v/>
      </c>
      <c r="Q290" s="81" t="n"/>
      <c r="R290" s="77">
        <f>IF(Q290&lt;&gt;"是","","人员工资")</f>
        <v/>
      </c>
      <c r="S290" s="78" t="n"/>
    </row>
    <row r="291" hidden="1" ht="22" customHeight="1">
      <c r="A291" s="76" t="n"/>
      <c r="B291" s="77">
        <f>IF(A291="","",YEAR(A291))</f>
        <v/>
      </c>
      <c r="C291" s="77">
        <f>IF(A291="","",MONTH(A291))</f>
        <v/>
      </c>
      <c r="D291" s="78" t="n"/>
      <c r="E291" s="78" t="n"/>
      <c r="F291" s="79" t="n"/>
      <c r="G291" s="79" t="n"/>
      <c r="H291" s="79" t="n"/>
      <c r="I291" s="79" t="n"/>
      <c r="J291" s="79" t="n"/>
      <c r="K291" s="79" t="n"/>
      <c r="L291" s="80">
        <f>IF(COUNTA(F291:H291)=0,"",SUM(F291:H291))</f>
        <v/>
      </c>
      <c r="M291" s="80">
        <f>IF(L291="","",SUM(L291,PRODUCT(SUM(I291:K291),-1)))</f>
        <v/>
      </c>
      <c r="N291" s="79" t="n"/>
      <c r="O291" s="79" t="n"/>
      <c r="P291" s="80">
        <f>IF(L291="","",SUM(L291,N291:O291))</f>
        <v/>
      </c>
      <c r="Q291" s="81" t="n"/>
      <c r="R291" s="77">
        <f>IF(Q291&lt;&gt;"是","","人员工资")</f>
        <v/>
      </c>
      <c r="S291" s="78" t="n"/>
    </row>
    <row r="292" hidden="1" ht="22" customHeight="1">
      <c r="A292" s="76" t="n"/>
      <c r="B292" s="77">
        <f>IF(A292="","",YEAR(A292))</f>
        <v/>
      </c>
      <c r="C292" s="77">
        <f>IF(A292="","",MONTH(A292))</f>
        <v/>
      </c>
      <c r="D292" s="78" t="n"/>
      <c r="E292" s="78" t="n"/>
      <c r="F292" s="79" t="n"/>
      <c r="G292" s="79" t="n"/>
      <c r="H292" s="79" t="n"/>
      <c r="I292" s="79" t="n"/>
      <c r="J292" s="79" t="n"/>
      <c r="K292" s="79" t="n"/>
      <c r="L292" s="80">
        <f>IF(COUNTA(F292:H292)=0,"",SUM(F292:H292))</f>
        <v/>
      </c>
      <c r="M292" s="80">
        <f>IF(L292="","",SUM(L292,PRODUCT(SUM(I292:K292),-1)))</f>
        <v/>
      </c>
      <c r="N292" s="79" t="n"/>
      <c r="O292" s="79" t="n"/>
      <c r="P292" s="80">
        <f>IF(L292="","",SUM(L292,N292:O292))</f>
        <v/>
      </c>
      <c r="Q292" s="81" t="n"/>
      <c r="R292" s="77">
        <f>IF(Q292&lt;&gt;"是","","人员工资")</f>
        <v/>
      </c>
      <c r="S292" s="78" t="n"/>
    </row>
    <row r="293" hidden="1" ht="22" customHeight="1">
      <c r="A293" s="76" t="n"/>
      <c r="B293" s="77">
        <f>IF(A293="","",YEAR(A293))</f>
        <v/>
      </c>
      <c r="C293" s="77">
        <f>IF(A293="","",MONTH(A293))</f>
        <v/>
      </c>
      <c r="D293" s="78" t="n"/>
      <c r="E293" s="78" t="n"/>
      <c r="F293" s="79" t="n"/>
      <c r="G293" s="79" t="n"/>
      <c r="H293" s="79" t="n"/>
      <c r="I293" s="79" t="n"/>
      <c r="J293" s="79" t="n"/>
      <c r="K293" s="79" t="n"/>
      <c r="L293" s="80">
        <f>IF(COUNTA(F293:H293)=0,"",SUM(F293:H293))</f>
        <v/>
      </c>
      <c r="M293" s="80">
        <f>IF(L293="","",SUM(L293,PRODUCT(SUM(I293:K293),-1)))</f>
        <v/>
      </c>
      <c r="N293" s="79" t="n"/>
      <c r="O293" s="79" t="n"/>
      <c r="P293" s="80">
        <f>IF(L293="","",SUM(L293,N293:O293))</f>
        <v/>
      </c>
      <c r="Q293" s="81" t="n"/>
      <c r="R293" s="77">
        <f>IF(Q293&lt;&gt;"是","","人员工资")</f>
        <v/>
      </c>
      <c r="S293" s="78" t="n"/>
    </row>
    <row r="294" hidden="1" ht="22" customHeight="1">
      <c r="A294" s="76" t="n"/>
      <c r="B294" s="77">
        <f>IF(A294="","",YEAR(A294))</f>
        <v/>
      </c>
      <c r="C294" s="77">
        <f>IF(A294="","",MONTH(A294))</f>
        <v/>
      </c>
      <c r="D294" s="78" t="n"/>
      <c r="E294" s="78" t="n"/>
      <c r="F294" s="79" t="n"/>
      <c r="G294" s="79" t="n"/>
      <c r="H294" s="79" t="n"/>
      <c r="I294" s="79" t="n"/>
      <c r="J294" s="79" t="n"/>
      <c r="K294" s="79" t="n"/>
      <c r="L294" s="80">
        <f>IF(COUNTA(F294:H294)=0,"",SUM(F294:H294))</f>
        <v/>
      </c>
      <c r="M294" s="80">
        <f>IF(L294="","",SUM(L294,PRODUCT(SUM(I294:K294),-1)))</f>
        <v/>
      </c>
      <c r="N294" s="79" t="n"/>
      <c r="O294" s="79" t="n"/>
      <c r="P294" s="80">
        <f>IF(L294="","",SUM(L294,N294:O294))</f>
        <v/>
      </c>
      <c r="Q294" s="81" t="n"/>
      <c r="R294" s="77">
        <f>IF(Q294&lt;&gt;"是","","人员工资")</f>
        <v/>
      </c>
      <c r="S294" s="78" t="n"/>
    </row>
    <row r="295" hidden="1" ht="22" customHeight="1">
      <c r="A295" s="76" t="n"/>
      <c r="B295" s="77">
        <f>IF(A295="","",YEAR(A295))</f>
        <v/>
      </c>
      <c r="C295" s="77">
        <f>IF(A295="","",MONTH(A295))</f>
        <v/>
      </c>
      <c r="D295" s="78" t="n"/>
      <c r="E295" s="78" t="n"/>
      <c r="F295" s="79" t="n"/>
      <c r="G295" s="79" t="n"/>
      <c r="H295" s="79" t="n"/>
      <c r="I295" s="79" t="n"/>
      <c r="J295" s="79" t="n"/>
      <c r="K295" s="79" t="n"/>
      <c r="L295" s="80">
        <f>IF(COUNTA(F295:H295)=0,"",SUM(F295:H295))</f>
        <v/>
      </c>
      <c r="M295" s="80">
        <f>IF(L295="","",SUM(L295,PRODUCT(SUM(I295:K295),-1)))</f>
        <v/>
      </c>
      <c r="N295" s="79" t="n"/>
      <c r="O295" s="79" t="n"/>
      <c r="P295" s="80">
        <f>IF(L295="","",SUM(L295,N295:O295))</f>
        <v/>
      </c>
      <c r="Q295" s="81" t="n"/>
      <c r="R295" s="77">
        <f>IF(Q295&lt;&gt;"是","","人员工资")</f>
        <v/>
      </c>
      <c r="S295" s="78" t="n"/>
    </row>
    <row r="296" hidden="1" ht="22" customHeight="1">
      <c r="A296" s="76" t="n"/>
      <c r="B296" s="77">
        <f>IF(A296="","",YEAR(A296))</f>
        <v/>
      </c>
      <c r="C296" s="77">
        <f>IF(A296="","",MONTH(A296))</f>
        <v/>
      </c>
      <c r="D296" s="78" t="n"/>
      <c r="E296" s="78" t="n"/>
      <c r="F296" s="79" t="n"/>
      <c r="G296" s="79" t="n"/>
      <c r="H296" s="79" t="n"/>
      <c r="I296" s="79" t="n"/>
      <c r="J296" s="79" t="n"/>
      <c r="K296" s="79" t="n"/>
      <c r="L296" s="80">
        <f>IF(COUNTA(F296:H296)=0,"",SUM(F296:H296))</f>
        <v/>
      </c>
      <c r="M296" s="80">
        <f>IF(L296="","",SUM(L296,PRODUCT(SUM(I296:K296),-1)))</f>
        <v/>
      </c>
      <c r="N296" s="79" t="n"/>
      <c r="O296" s="79" t="n"/>
      <c r="P296" s="80">
        <f>IF(L296="","",SUM(L296,N296:O296))</f>
        <v/>
      </c>
      <c r="Q296" s="81" t="n"/>
      <c r="R296" s="77">
        <f>IF(Q296&lt;&gt;"是","","人员工资")</f>
        <v/>
      </c>
      <c r="S296" s="78" t="n"/>
    </row>
    <row r="297" hidden="1" ht="22" customHeight="1">
      <c r="A297" s="76" t="n"/>
      <c r="B297" s="77">
        <f>IF(A297="","",YEAR(A297))</f>
        <v/>
      </c>
      <c r="C297" s="77">
        <f>IF(A297="","",MONTH(A297))</f>
        <v/>
      </c>
      <c r="D297" s="78" t="n"/>
      <c r="E297" s="78" t="n"/>
      <c r="F297" s="79" t="n"/>
      <c r="G297" s="79" t="n"/>
      <c r="H297" s="79" t="n"/>
      <c r="I297" s="79" t="n"/>
      <c r="J297" s="79" t="n"/>
      <c r="K297" s="79" t="n"/>
      <c r="L297" s="80">
        <f>IF(COUNTA(F297:H297)=0,"",SUM(F297:H297))</f>
        <v/>
      </c>
      <c r="M297" s="80">
        <f>IF(L297="","",SUM(L297,PRODUCT(SUM(I297:K297),-1)))</f>
        <v/>
      </c>
      <c r="N297" s="79" t="n"/>
      <c r="O297" s="79" t="n"/>
      <c r="P297" s="80">
        <f>IF(L297="","",SUM(L297,N297:O297))</f>
        <v/>
      </c>
      <c r="Q297" s="81" t="n"/>
      <c r="R297" s="77">
        <f>IF(Q297&lt;&gt;"是","","人员工资")</f>
        <v/>
      </c>
      <c r="S297" s="78" t="n"/>
    </row>
    <row r="298" hidden="1" ht="22" customHeight="1">
      <c r="A298" s="76" t="n"/>
      <c r="B298" s="77">
        <f>IF(A298="","",YEAR(A298))</f>
        <v/>
      </c>
      <c r="C298" s="77">
        <f>IF(A298="","",MONTH(A298))</f>
        <v/>
      </c>
      <c r="D298" s="78" t="n"/>
      <c r="E298" s="78" t="n"/>
      <c r="F298" s="79" t="n"/>
      <c r="G298" s="79" t="n"/>
      <c r="H298" s="79" t="n"/>
      <c r="I298" s="79" t="n"/>
      <c r="J298" s="79" t="n"/>
      <c r="K298" s="79" t="n"/>
      <c r="L298" s="80">
        <f>IF(COUNTA(F298:H298)=0,"",SUM(F298:H298))</f>
        <v/>
      </c>
      <c r="M298" s="80">
        <f>IF(L298="","",SUM(L298,PRODUCT(SUM(I298:K298),-1)))</f>
        <v/>
      </c>
      <c r="N298" s="79" t="n"/>
      <c r="O298" s="79" t="n"/>
      <c r="P298" s="80">
        <f>IF(L298="","",SUM(L298,N298:O298))</f>
        <v/>
      </c>
      <c r="Q298" s="81" t="n"/>
      <c r="R298" s="77">
        <f>IF(Q298&lt;&gt;"是","","人员工资")</f>
        <v/>
      </c>
      <c r="S298" s="78" t="n"/>
    </row>
    <row r="299" hidden="1" ht="22" customHeight="1">
      <c r="A299" s="76" t="n"/>
      <c r="B299" s="77">
        <f>IF(A299="","",YEAR(A299))</f>
        <v/>
      </c>
      <c r="C299" s="77">
        <f>IF(A299="","",MONTH(A299))</f>
        <v/>
      </c>
      <c r="D299" s="78" t="n"/>
      <c r="E299" s="78" t="n"/>
      <c r="F299" s="79" t="n"/>
      <c r="G299" s="79" t="n"/>
      <c r="H299" s="79" t="n"/>
      <c r="I299" s="79" t="n"/>
      <c r="J299" s="79" t="n"/>
      <c r="K299" s="79" t="n"/>
      <c r="L299" s="80">
        <f>IF(COUNTA(F299:H299)=0,"",SUM(F299:H299))</f>
        <v/>
      </c>
      <c r="M299" s="80">
        <f>IF(L299="","",SUM(L299,PRODUCT(SUM(I299:K299),-1)))</f>
        <v/>
      </c>
      <c r="N299" s="79" t="n"/>
      <c r="O299" s="79" t="n"/>
      <c r="P299" s="80">
        <f>IF(L299="","",SUM(L299,N299:O299))</f>
        <v/>
      </c>
      <c r="Q299" s="81" t="n"/>
      <c r="R299" s="77">
        <f>IF(Q299&lt;&gt;"是","","人员工资")</f>
        <v/>
      </c>
      <c r="S299" s="78" t="n"/>
    </row>
    <row r="300" hidden="1" ht="22" customHeight="1">
      <c r="A300" s="76" t="n"/>
      <c r="B300" s="77">
        <f>IF(A300="","",YEAR(A300))</f>
        <v/>
      </c>
      <c r="C300" s="77">
        <f>IF(A300="","",MONTH(A300))</f>
        <v/>
      </c>
      <c r="D300" s="78" t="n"/>
      <c r="E300" s="78" t="n"/>
      <c r="F300" s="79" t="n"/>
      <c r="G300" s="79" t="n"/>
      <c r="H300" s="79" t="n"/>
      <c r="I300" s="79" t="n"/>
      <c r="J300" s="79" t="n"/>
      <c r="K300" s="79" t="n"/>
      <c r="L300" s="80">
        <f>IF(COUNTA(F300:H300)=0,"",SUM(F300:H300))</f>
        <v/>
      </c>
      <c r="M300" s="80">
        <f>IF(L300="","",SUM(L300,PRODUCT(SUM(I300:K300),-1)))</f>
        <v/>
      </c>
      <c r="N300" s="79" t="n"/>
      <c r="O300" s="79" t="n"/>
      <c r="P300" s="80">
        <f>IF(L300="","",SUM(L300,N300:O300))</f>
        <v/>
      </c>
      <c r="Q300" s="81" t="n"/>
      <c r="R300" s="77">
        <f>IF(Q300&lt;&gt;"是","","人员工资")</f>
        <v/>
      </c>
      <c r="S300" s="78" t="n"/>
    </row>
    <row r="301" hidden="1" ht="22" customHeight="1">
      <c r="A301" s="76" t="n"/>
      <c r="B301" s="77">
        <f>IF(A301="","",YEAR(A301))</f>
        <v/>
      </c>
      <c r="C301" s="77">
        <f>IF(A301="","",MONTH(A301))</f>
        <v/>
      </c>
      <c r="D301" s="78" t="n"/>
      <c r="E301" s="78" t="n"/>
      <c r="F301" s="79" t="n"/>
      <c r="G301" s="79" t="n"/>
      <c r="H301" s="79" t="n"/>
      <c r="I301" s="79" t="n"/>
      <c r="J301" s="79" t="n"/>
      <c r="K301" s="79" t="n"/>
      <c r="L301" s="80">
        <f>IF(COUNTA(F301:H301)=0,"",SUM(F301:H301))</f>
        <v/>
      </c>
      <c r="M301" s="80">
        <f>IF(L301="","",SUM(L301,PRODUCT(SUM(I301:K301),-1)))</f>
        <v/>
      </c>
      <c r="N301" s="79" t="n"/>
      <c r="O301" s="79" t="n"/>
      <c r="P301" s="80">
        <f>IF(L301="","",SUM(L301,N301:O301))</f>
        <v/>
      </c>
      <c r="Q301" s="81" t="n"/>
      <c r="R301" s="77">
        <f>IF(Q301&lt;&gt;"是","","人员工资")</f>
        <v/>
      </c>
      <c r="S301" s="78" t="n"/>
    </row>
    <row r="302" hidden="1" ht="22" customHeight="1">
      <c r="A302" s="76" t="n"/>
      <c r="B302" s="77">
        <f>IF(A302="","",YEAR(A302))</f>
        <v/>
      </c>
      <c r="C302" s="77">
        <f>IF(A302="","",MONTH(A302))</f>
        <v/>
      </c>
      <c r="D302" s="78" t="n"/>
      <c r="E302" s="78" t="n"/>
      <c r="F302" s="79" t="n"/>
      <c r="G302" s="79" t="n"/>
      <c r="H302" s="79" t="n"/>
      <c r="I302" s="79" t="n"/>
      <c r="J302" s="79" t="n"/>
      <c r="K302" s="79" t="n"/>
      <c r="L302" s="80">
        <f>IF(COUNTA(F302:H302)=0,"",SUM(F302:H302))</f>
        <v/>
      </c>
      <c r="M302" s="80">
        <f>IF(L302="","",SUM(L302,PRODUCT(SUM(I302:K302),-1)))</f>
        <v/>
      </c>
      <c r="N302" s="79" t="n"/>
      <c r="O302" s="79" t="n"/>
      <c r="P302" s="80">
        <f>IF(L302="","",SUM(L302,N302:O302))</f>
        <v/>
      </c>
      <c r="Q302" s="81" t="n"/>
      <c r="R302" s="77">
        <f>IF(Q302&lt;&gt;"是","","人员工资")</f>
        <v/>
      </c>
      <c r="S302" s="78" t="n"/>
    </row>
    <row r="303" hidden="1" ht="22" customHeight="1">
      <c r="A303" s="76" t="n"/>
      <c r="B303" s="77">
        <f>IF(A303="","",YEAR(A303))</f>
        <v/>
      </c>
      <c r="C303" s="77">
        <f>IF(A303="","",MONTH(A303))</f>
        <v/>
      </c>
      <c r="D303" s="78" t="n"/>
      <c r="E303" s="78" t="n"/>
      <c r="F303" s="79" t="n"/>
      <c r="G303" s="79" t="n"/>
      <c r="H303" s="79" t="n"/>
      <c r="I303" s="79" t="n"/>
      <c r="J303" s="79" t="n"/>
      <c r="K303" s="79" t="n"/>
      <c r="L303" s="80">
        <f>IF(COUNTA(F303:H303)=0,"",SUM(F303:H303))</f>
        <v/>
      </c>
      <c r="M303" s="80">
        <f>IF(L303="","",SUM(L303,PRODUCT(SUM(I303:K303),-1)))</f>
        <v/>
      </c>
      <c r="N303" s="79" t="n"/>
      <c r="O303" s="79" t="n"/>
      <c r="P303" s="80">
        <f>IF(L303="","",SUM(L303,N303:O303))</f>
        <v/>
      </c>
      <c r="Q303" s="81" t="n"/>
      <c r="R303" s="77">
        <f>IF(Q303&lt;&gt;"是","","人员工资")</f>
        <v/>
      </c>
      <c r="S303" s="78" t="n"/>
    </row>
  </sheetData>
  <sheetProtection selectLockedCells="0" selectUnlockedCells="0" sheet="1" objects="1" insertRows="1" insertHyperlinks="1" autoFilter="0" scenarios="1" formatColumns="0" deleteColumns="1" insertColumns="1" pivotTables="0" deleteRows="1" formatCells="0" formatRows="0" sort="0"/>
  <autoFilter ref="A3:S303"/>
  <mergeCells count="2">
    <mergeCell ref="A2:S2"/>
    <mergeCell ref="A1:S1"/>
  </mergeCells>
  <dataValidations count="2">
    <dataValidation sqref="D4:D303" showDropDown="0" showInputMessage="0" showErrorMessage="0" allowBlank="1" type="list">
      <formula1>=基础表!$I$4:$I$303</formula1>
    </dataValidation>
    <dataValidation sqref="Q4:Q303" showDropDown="0" showInputMessage="0" showErrorMessage="0" allowBlank="1" type="list">
      <formula1>"是,否"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5A5A5"/>
    <outlinePr summaryBelow="1" summaryRight="1"/>
    <pageSetUpPr/>
  </sheetPr>
  <dimension ref="A1:M303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7" customWidth="1" min="2" max="2"/>
    <col width="18" customWidth="1" min="3" max="3"/>
    <col width="10" customWidth="1" min="4" max="4"/>
    <col width="22" customWidth="1" min="6" max="6"/>
    <col width="16" customWidth="1" min="7" max="7"/>
    <col width="16" customWidth="1" min="9" max="9"/>
    <col width="22" customWidth="1" min="11" max="11"/>
    <col width="16" customWidth="1" min="13" max="13"/>
  </cols>
  <sheetData>
    <row r="1" ht="32" customHeight="1">
      <c r="A1" s="16" t="inlineStr">
        <is>
          <t>基础表</t>
        </is>
      </c>
    </row>
    <row r="2" ht="34" customHeight="1">
      <c r="A2" s="28" t="inlineStr">
        <is>
          <t>客户后续需要变动的基础资料都在这里维护；台账中的收入类型、提成比例、分成比例会自动读取本表。</t>
        </is>
      </c>
    </row>
    <row r="3" ht="23" customHeight="1">
      <c r="A3" s="5" t="inlineStr">
        <is>
          <t>收入区域</t>
        </is>
      </c>
      <c r="B3" s="5" t="inlineStr">
        <is>
          <t>收入类型</t>
        </is>
      </c>
      <c r="C3" s="5" t="inlineStr">
        <is>
          <t>合作分成比例(%)</t>
        </is>
      </c>
      <c r="D3" s="5" t="inlineStr">
        <is>
          <t>启用</t>
        </is>
      </c>
      <c r="E3" s="17" t="n"/>
      <c r="F3" s="5" t="inlineStr">
        <is>
          <t>收支内容</t>
        </is>
      </c>
      <c r="G3" s="5" t="inlineStr">
        <is>
          <t>提成比例(%)</t>
        </is>
      </c>
      <c r="H3" s="17" t="n"/>
      <c r="I3" s="5" t="inlineStr">
        <is>
          <t>绩效员工</t>
        </is>
      </c>
      <c r="J3" s="17" t="n"/>
      <c r="K3" s="5" t="inlineStr">
        <is>
          <t>费用类别</t>
        </is>
      </c>
      <c r="L3" s="17" t="n"/>
      <c r="M3" s="5" t="inlineStr">
        <is>
          <t>付款方式</t>
        </is>
      </c>
    </row>
    <row r="4" ht="23" customHeight="1">
      <c r="A4" s="25" t="inlineStr">
        <is>
          <t>豹澥1期</t>
        </is>
      </c>
      <c r="B4" s="25" t="inlineStr">
        <is>
          <t>直营收入</t>
        </is>
      </c>
      <c r="C4" s="27" t="n">
        <v>0</v>
      </c>
      <c r="D4" s="25" t="inlineStr">
        <is>
          <t>是</t>
        </is>
      </c>
      <c r="E4" s="17" t="n"/>
      <c r="F4" s="25" t="inlineStr">
        <is>
          <t>宽带网费</t>
        </is>
      </c>
      <c r="G4" s="27" t="n">
        <v>0.05</v>
      </c>
      <c r="H4" s="17" t="n"/>
      <c r="I4" s="25" t="inlineStr">
        <is>
          <t>李昱坤</t>
        </is>
      </c>
      <c r="J4" s="17" t="n"/>
      <c r="K4" s="25" t="inlineStr">
        <is>
          <t>办公固定支出</t>
        </is>
      </c>
      <c r="L4" s="17" t="n"/>
      <c r="M4" s="25" t="inlineStr">
        <is>
          <t>对公转账</t>
        </is>
      </c>
    </row>
    <row r="5" ht="23" customHeight="1">
      <c r="A5" s="25" t="inlineStr">
        <is>
          <t>豹澥2期</t>
        </is>
      </c>
      <c r="B5" s="25" t="inlineStr">
        <is>
          <t>直营收入</t>
        </is>
      </c>
      <c r="C5" s="27" t="n">
        <v>0</v>
      </c>
      <c r="D5" s="25" t="inlineStr">
        <is>
          <t>是</t>
        </is>
      </c>
      <c r="E5" s="17" t="n"/>
      <c r="F5" s="25" t="inlineStr">
        <is>
          <t>光猫设备</t>
        </is>
      </c>
      <c r="G5" s="27" t="n">
        <v>0.08</v>
      </c>
      <c r="H5" s="17" t="n"/>
      <c r="I5" s="25" t="inlineStr">
        <is>
          <t>李传奇</t>
        </is>
      </c>
      <c r="J5" s="17" t="n"/>
      <c r="K5" s="25" t="inlineStr">
        <is>
          <t>人员基本工资</t>
        </is>
      </c>
      <c r="L5" s="17" t="n"/>
      <c r="M5" s="25" t="inlineStr">
        <is>
          <t>微信</t>
        </is>
      </c>
    </row>
    <row r="6" ht="23" customHeight="1">
      <c r="A6" s="25" t="inlineStr">
        <is>
          <t>豹澥3期</t>
        </is>
      </c>
      <c r="B6" s="25" t="inlineStr">
        <is>
          <t>直营收入</t>
        </is>
      </c>
      <c r="C6" s="27" t="n">
        <v>0</v>
      </c>
      <c r="D6" s="25" t="inlineStr">
        <is>
          <t>是</t>
        </is>
      </c>
      <c r="E6" s="17" t="n"/>
      <c r="F6" s="25" t="inlineStr">
        <is>
          <t>路由器</t>
        </is>
      </c>
      <c r="G6" s="27" t="n">
        <v>0.1</v>
      </c>
      <c r="H6" s="17" t="n"/>
      <c r="I6" s="25" t="inlineStr">
        <is>
          <t>程艳红</t>
        </is>
      </c>
      <c r="J6" s="17" t="n"/>
      <c r="K6" s="25" t="inlineStr">
        <is>
          <t>社保</t>
        </is>
      </c>
      <c r="L6" s="17" t="n"/>
      <c r="M6" s="25" t="inlineStr">
        <is>
          <t>支付宝</t>
        </is>
      </c>
    </row>
    <row r="7" ht="23" customHeight="1">
      <c r="A7" s="25" t="inlineStr">
        <is>
          <t>豹澥4期</t>
        </is>
      </c>
      <c r="B7" s="25" t="inlineStr">
        <is>
          <t>直营收入</t>
        </is>
      </c>
      <c r="C7" s="27" t="n">
        <v>0</v>
      </c>
      <c r="D7" s="25" t="inlineStr">
        <is>
          <t>是</t>
        </is>
      </c>
      <c r="E7" s="17" t="n"/>
      <c r="F7" s="25" t="inlineStr">
        <is>
          <t>移机费</t>
        </is>
      </c>
      <c r="G7" s="27" t="n">
        <v>0.12</v>
      </c>
      <c r="H7" s="17" t="n"/>
      <c r="I7" s="25" t="inlineStr">
        <is>
          <t>汤涛</t>
        </is>
      </c>
      <c r="J7" s="17" t="n"/>
      <c r="K7" s="25" t="inlineStr">
        <is>
          <t>流量资源费</t>
        </is>
      </c>
      <c r="L7" s="17" t="n"/>
      <c r="M7" s="25" t="inlineStr">
        <is>
          <t>现金</t>
        </is>
      </c>
    </row>
    <row r="8" ht="23" customHeight="1">
      <c r="A8" s="25" t="inlineStr">
        <is>
          <t>豹澥5期</t>
        </is>
      </c>
      <c r="B8" s="25" t="inlineStr">
        <is>
          <t>直营收入</t>
        </is>
      </c>
      <c r="C8" s="27" t="n">
        <v>0</v>
      </c>
      <c r="D8" s="25" t="inlineStr">
        <is>
          <t>是</t>
        </is>
      </c>
      <c r="E8" s="17" t="n"/>
      <c r="F8" s="25" t="inlineStr">
        <is>
          <t>安装调试</t>
        </is>
      </c>
      <c r="G8" s="27" t="n">
        <v>0.15</v>
      </c>
      <c r="H8" s="17" t="n"/>
      <c r="I8" s="25" t="inlineStr">
        <is>
          <t>朱慧林</t>
        </is>
      </c>
      <c r="J8" s="17" t="n"/>
      <c r="K8" s="25" t="inlineStr">
        <is>
          <t>机房电费房租</t>
        </is>
      </c>
      <c r="L8" s="17" t="n"/>
      <c r="M8" s="25" t="inlineStr">
        <is>
          <t>银行卡</t>
        </is>
      </c>
    </row>
    <row r="9" ht="23" customHeight="1">
      <c r="A9" s="25" t="inlineStr">
        <is>
          <t>豹澥6期</t>
        </is>
      </c>
      <c r="B9" s="25" t="inlineStr">
        <is>
          <t>直营收入</t>
        </is>
      </c>
      <c r="C9" s="27" t="n">
        <v>0</v>
      </c>
      <c r="D9" s="25" t="inlineStr">
        <is>
          <t>是</t>
        </is>
      </c>
      <c r="E9" s="17" t="n"/>
      <c r="F9" s="25" t="inlineStr">
        <is>
          <t>网络退费</t>
        </is>
      </c>
      <c r="G9" s="27" t="n">
        <v>-0.2</v>
      </c>
      <c r="H9" s="17" t="n"/>
      <c r="I9" s="25" t="n"/>
      <c r="J9" s="17" t="n"/>
      <c r="K9" s="25" t="inlineStr">
        <is>
          <t>设备/软件费</t>
        </is>
      </c>
      <c r="L9" s="17" t="n"/>
      <c r="M9" s="25" t="inlineStr">
        <is>
          <t>其他</t>
        </is>
      </c>
    </row>
    <row r="10" ht="23" customHeight="1">
      <c r="A10" s="25" t="inlineStr">
        <is>
          <t>豹澥7期</t>
        </is>
      </c>
      <c r="B10" s="25" t="inlineStr">
        <is>
          <t>直营收入</t>
        </is>
      </c>
      <c r="C10" s="27" t="n">
        <v>0</v>
      </c>
      <c r="D10" s="25" t="inlineStr">
        <is>
          <t>是</t>
        </is>
      </c>
      <c r="E10" s="17" t="n"/>
      <c r="F10" s="25" t="inlineStr">
        <is>
          <t>月度收入汇总</t>
        </is>
      </c>
      <c r="G10" s="27" t="n">
        <v>0</v>
      </c>
      <c r="H10" s="17" t="n"/>
      <c r="I10" s="25" t="n"/>
      <c r="J10" s="17" t="n"/>
      <c r="K10" s="25" t="inlineStr">
        <is>
          <t>广告宣传费</t>
        </is>
      </c>
      <c r="L10" s="17" t="n"/>
      <c r="M10" s="25" t="n"/>
    </row>
    <row r="11" ht="23" customHeight="1">
      <c r="A11" s="25" t="inlineStr">
        <is>
          <t>黄金堂社区</t>
        </is>
      </c>
      <c r="B11" s="25" t="inlineStr">
        <is>
          <t>直营收入</t>
        </is>
      </c>
      <c r="C11" s="27" t="n">
        <v>0</v>
      </c>
      <c r="D11" s="25" t="inlineStr">
        <is>
          <t>是</t>
        </is>
      </c>
      <c r="E11" s="17" t="n"/>
      <c r="F11" s="25" t="inlineStr">
        <is>
          <t>合作项目月度收入</t>
        </is>
      </c>
      <c r="G11" s="27" t="n">
        <v>0</v>
      </c>
      <c r="H11" s="17" t="n"/>
      <c r="I11" s="25" t="n"/>
      <c r="J11" s="17" t="n"/>
      <c r="K11" s="25" t="inlineStr">
        <is>
          <t>外勤报销</t>
        </is>
      </c>
      <c r="L11" s="17" t="n"/>
      <c r="M11" s="25" t="n"/>
    </row>
    <row r="12" ht="23" customHeight="1">
      <c r="A12" s="25" t="inlineStr">
        <is>
          <t>豹澥9期</t>
        </is>
      </c>
      <c r="B12" s="25" t="inlineStr">
        <is>
          <t>直营收入</t>
        </is>
      </c>
      <c r="C12" s="27" t="n">
        <v>0</v>
      </c>
      <c r="D12" s="25" t="inlineStr">
        <is>
          <t>是</t>
        </is>
      </c>
      <c r="E12" s="17" t="n"/>
      <c r="F12" s="25" t="n"/>
      <c r="G12" s="27" t="n"/>
      <c r="H12" s="17" t="n"/>
      <c r="I12" s="25" t="n"/>
      <c r="J12" s="17" t="n"/>
      <c r="K12" s="25" t="inlineStr">
        <is>
          <t>客情招待费</t>
        </is>
      </c>
      <c r="L12" s="17" t="n"/>
      <c r="M12" s="25" t="n"/>
    </row>
    <row r="13" ht="23" customHeight="1">
      <c r="A13" s="25" t="inlineStr">
        <is>
          <t>豹澥三眼桥</t>
        </is>
      </c>
      <c r="B13" s="25" t="inlineStr">
        <is>
          <t>直营收入</t>
        </is>
      </c>
      <c r="C13" s="27" t="n">
        <v>0</v>
      </c>
      <c r="D13" s="25" t="inlineStr">
        <is>
          <t>是</t>
        </is>
      </c>
      <c r="E13" s="17" t="n"/>
      <c r="F13" s="25" t="n"/>
      <c r="G13" s="27" t="n"/>
      <c r="H13" s="17" t="n"/>
      <c r="I13" s="25" t="n"/>
      <c r="J13" s="17" t="n"/>
      <c r="K13" s="25" t="inlineStr">
        <is>
          <t>绩效支出</t>
        </is>
      </c>
      <c r="L13" s="17" t="n"/>
      <c r="M13" s="25" t="n"/>
    </row>
    <row r="14" ht="23" customHeight="1">
      <c r="A14" s="25" t="inlineStr">
        <is>
          <t>豹澥万年台</t>
        </is>
      </c>
      <c r="B14" s="25" t="inlineStr">
        <is>
          <t>直营收入</t>
        </is>
      </c>
      <c r="C14" s="27" t="n">
        <v>0</v>
      </c>
      <c r="D14" s="25" t="inlineStr">
        <is>
          <t>是</t>
        </is>
      </c>
      <c r="E14" s="17" t="n"/>
      <c r="F14" s="25" t="n"/>
      <c r="G14" s="27" t="n"/>
      <c r="H14" s="17" t="n"/>
      <c r="I14" s="25" t="n"/>
      <c r="J14" s="17" t="n"/>
      <c r="K14" s="25" t="inlineStr">
        <is>
          <t>工程施工</t>
        </is>
      </c>
      <c r="L14" s="17" t="n"/>
      <c r="M14" s="25" t="n"/>
    </row>
    <row r="15" ht="23" customHeight="1">
      <c r="A15" s="25" t="inlineStr">
        <is>
          <t>阳光时尚</t>
        </is>
      </c>
      <c r="B15" s="25" t="inlineStr">
        <is>
          <t>直营收入</t>
        </is>
      </c>
      <c r="C15" s="27" t="n">
        <v>0</v>
      </c>
      <c r="D15" s="25" t="inlineStr">
        <is>
          <t>是</t>
        </is>
      </c>
      <c r="E15" s="17" t="n"/>
      <c r="F15" s="25" t="n"/>
      <c r="G15" s="27" t="n"/>
      <c r="H15" s="17" t="n"/>
      <c r="I15" s="25" t="n"/>
      <c r="J15" s="17" t="n"/>
      <c r="K15" s="25" t="inlineStr">
        <is>
          <t>代账/咨询</t>
        </is>
      </c>
      <c r="L15" s="17" t="n"/>
      <c r="M15" s="25" t="n"/>
    </row>
    <row r="16" ht="23" customHeight="1">
      <c r="A16" s="25" t="inlineStr">
        <is>
          <t>梁山头商业街</t>
        </is>
      </c>
      <c r="B16" s="25" t="inlineStr">
        <is>
          <t>直营收入</t>
        </is>
      </c>
      <c r="C16" s="27" t="n">
        <v>0</v>
      </c>
      <c r="D16" s="25" t="inlineStr">
        <is>
          <t>是</t>
        </is>
      </c>
      <c r="E16" s="17" t="n"/>
      <c r="F16" s="25" t="n"/>
      <c r="G16" s="27" t="n"/>
      <c r="H16" s="17" t="n"/>
      <c r="I16" s="25" t="n"/>
      <c r="J16" s="17" t="n"/>
      <c r="K16" s="82" t="inlineStr">
        <is>
          <t>人员工资</t>
        </is>
      </c>
      <c r="L16" s="17" t="n"/>
      <c r="M16" s="25" t="n"/>
    </row>
    <row r="17" ht="23" customHeight="1">
      <c r="A17" s="25" t="inlineStr">
        <is>
          <t>佛祖岭G</t>
        </is>
      </c>
      <c r="B17" s="25" t="inlineStr">
        <is>
          <t>直营收入</t>
        </is>
      </c>
      <c r="C17" s="27" t="n">
        <v>0</v>
      </c>
      <c r="D17" s="25" t="inlineStr">
        <is>
          <t>是</t>
        </is>
      </c>
      <c r="E17" s="17" t="n"/>
      <c r="F17" s="25" t="n"/>
      <c r="G17" s="27" t="n"/>
      <c r="H17" s="17" t="n"/>
      <c r="I17" s="25" t="n"/>
      <c r="J17" s="17" t="n"/>
      <c r="K17" s="25" t="n"/>
      <c r="L17" s="17" t="n"/>
      <c r="M17" s="25" t="n"/>
    </row>
    <row r="18" ht="23" customHeight="1">
      <c r="A18" s="25" t="inlineStr">
        <is>
          <t>拓创</t>
        </is>
      </c>
      <c r="B18" s="25" t="inlineStr">
        <is>
          <t>直营收入</t>
        </is>
      </c>
      <c r="C18" s="27" t="n">
        <v>0</v>
      </c>
      <c r="D18" s="25" t="inlineStr">
        <is>
          <t>是</t>
        </is>
      </c>
      <c r="E18" s="17" t="n"/>
      <c r="F18" s="25" t="n"/>
      <c r="G18" s="27" t="n"/>
      <c r="H18" s="17" t="n"/>
      <c r="I18" s="25" t="n"/>
      <c r="J18" s="17" t="n"/>
      <c r="K18" s="25" t="n"/>
      <c r="L18" s="17" t="n"/>
      <c r="M18" s="25" t="n"/>
    </row>
    <row r="19" ht="23" customHeight="1">
      <c r="A19" s="25" t="inlineStr">
        <is>
          <t>崇文中心</t>
        </is>
      </c>
      <c r="B19" s="25" t="inlineStr">
        <is>
          <t>直营收入</t>
        </is>
      </c>
      <c r="C19" s="27" t="n">
        <v>0</v>
      </c>
      <c r="D19" s="25" t="inlineStr">
        <is>
          <t>是</t>
        </is>
      </c>
      <c r="E19" s="17" t="n"/>
      <c r="F19" s="25" t="n"/>
      <c r="G19" s="27" t="n"/>
      <c r="H19" s="17" t="n"/>
      <c r="I19" s="25" t="n"/>
      <c r="J19" s="17" t="n"/>
      <c r="K19" s="25" t="n"/>
      <c r="L19" s="17" t="n"/>
      <c r="M19" s="25" t="n"/>
    </row>
    <row r="20" ht="23" customHeight="1">
      <c r="A20" s="25" t="inlineStr">
        <is>
          <t>大客户/工地</t>
        </is>
      </c>
      <c r="B20" s="25" t="inlineStr">
        <is>
          <t>直营收入</t>
        </is>
      </c>
      <c r="C20" s="27" t="n">
        <v>0</v>
      </c>
      <c r="D20" s="25" t="inlineStr">
        <is>
          <t>是</t>
        </is>
      </c>
      <c r="E20" s="17" t="n"/>
      <c r="F20" s="25" t="n"/>
      <c r="G20" s="27" t="n"/>
      <c r="H20" s="17" t="n"/>
      <c r="I20" s="25" t="n"/>
      <c r="J20" s="17" t="n"/>
      <c r="K20" s="25" t="n"/>
      <c r="L20" s="17" t="n"/>
      <c r="M20" s="25" t="n"/>
    </row>
    <row r="21" ht="23" customHeight="1">
      <c r="A21" s="25" t="inlineStr">
        <is>
          <t>其他宽带</t>
        </is>
      </c>
      <c r="B21" s="25" t="inlineStr">
        <is>
          <t>直营收入</t>
        </is>
      </c>
      <c r="C21" s="27" t="n">
        <v>0</v>
      </c>
      <c r="D21" s="25" t="inlineStr">
        <is>
          <t>是</t>
        </is>
      </c>
      <c r="E21" s="17" t="n"/>
      <c r="F21" s="25" t="n"/>
      <c r="G21" s="27" t="n"/>
      <c r="H21" s="17" t="n"/>
      <c r="I21" s="25" t="n"/>
      <c r="J21" s="17" t="n"/>
      <c r="K21" s="25" t="n"/>
      <c r="L21" s="17" t="n"/>
      <c r="M21" s="25" t="n"/>
    </row>
    <row r="22" ht="23" customHeight="1">
      <c r="A22" s="25" t="inlineStr">
        <is>
          <t>外校城</t>
        </is>
      </c>
      <c r="B22" s="25" t="inlineStr">
        <is>
          <t>合作项目收入</t>
        </is>
      </c>
      <c r="C22" s="27" t="n">
        <v>0.5</v>
      </c>
      <c r="D22" s="25" t="inlineStr">
        <is>
          <t>是</t>
        </is>
      </c>
      <c r="E22" s="17" t="n"/>
      <c r="F22" s="25" t="n"/>
      <c r="G22" s="27" t="n"/>
      <c r="H22" s="17" t="n"/>
      <c r="I22" s="25" t="n"/>
      <c r="J22" s="17" t="n"/>
      <c r="K22" s="25" t="n"/>
      <c r="L22" s="17" t="n"/>
      <c r="M22" s="25" t="n"/>
    </row>
    <row r="23" ht="23" customHeight="1">
      <c r="A23" s="25" t="inlineStr">
        <is>
          <t>四美塘</t>
        </is>
      </c>
      <c r="B23" s="25" t="inlineStr">
        <is>
          <t>合作项目收入</t>
        </is>
      </c>
      <c r="C23" s="27" t="n">
        <v>0.5</v>
      </c>
      <c r="D23" s="25" t="inlineStr">
        <is>
          <t>是</t>
        </is>
      </c>
      <c r="E23" s="17" t="n"/>
      <c r="F23" s="25" t="n"/>
      <c r="G23" s="27" t="n"/>
      <c r="H23" s="17" t="n"/>
      <c r="I23" s="25" t="n"/>
      <c r="J23" s="17" t="n"/>
      <c r="K23" s="25" t="n"/>
      <c r="L23" s="17" t="n"/>
      <c r="M23" s="25" t="n"/>
    </row>
    <row r="24" ht="23" customHeight="1">
      <c r="A24" s="25" t="inlineStr">
        <is>
          <t>一光年拓创公寓</t>
        </is>
      </c>
      <c r="B24" s="25" t="inlineStr">
        <is>
          <t>合作项目收入</t>
        </is>
      </c>
      <c r="C24" s="27" t="n">
        <v>1</v>
      </c>
      <c r="D24" s="25" t="inlineStr">
        <is>
          <t>是</t>
        </is>
      </c>
      <c r="E24" s="17" t="n"/>
      <c r="F24" s="25" t="n"/>
      <c r="G24" s="27" t="n"/>
      <c r="H24" s="17" t="n"/>
      <c r="I24" s="25" t="n"/>
      <c r="J24" s="17" t="n"/>
      <c r="K24" s="25" t="n"/>
      <c r="L24" s="17" t="n"/>
      <c r="M24" s="25" t="n"/>
    </row>
    <row r="25" ht="23" customHeight="1">
      <c r="A25" s="25" t="inlineStr">
        <is>
          <t>紫苑公寓</t>
        </is>
      </c>
      <c r="B25" s="25" t="inlineStr">
        <is>
          <t>合作项目收入</t>
        </is>
      </c>
      <c r="C25" s="27" t="n">
        <v>0.3</v>
      </c>
      <c r="D25" s="25" t="inlineStr">
        <is>
          <t>是</t>
        </is>
      </c>
      <c r="E25" s="17" t="n"/>
      <c r="F25" s="25" t="n"/>
      <c r="G25" s="27" t="n"/>
      <c r="H25" s="17" t="n"/>
      <c r="I25" s="25" t="n"/>
      <c r="J25" s="17" t="n"/>
      <c r="K25" s="25" t="n"/>
      <c r="L25" s="17" t="n"/>
      <c r="M25" s="25" t="n"/>
    </row>
    <row r="26" ht="23" customHeight="1">
      <c r="A26" s="25" t="inlineStr">
        <is>
          <t>金凤福苑</t>
        </is>
      </c>
      <c r="B26" s="25" t="inlineStr">
        <is>
          <t>合作项目收入</t>
        </is>
      </c>
      <c r="C26" s="27" t="n">
        <v>0.25</v>
      </c>
      <c r="D26" s="25" t="inlineStr">
        <is>
          <t>是</t>
        </is>
      </c>
      <c r="E26" s="17" t="n"/>
      <c r="F26" s="25" t="n"/>
      <c r="G26" s="27" t="n"/>
      <c r="H26" s="17" t="n"/>
      <c r="I26" s="25" t="n"/>
      <c r="J26" s="17" t="n"/>
      <c r="K26" s="25" t="n"/>
      <c r="L26" s="17" t="n"/>
      <c r="M26" s="25" t="n"/>
    </row>
    <row r="27" ht="23" customHeight="1">
      <c r="A27" s="25" t="inlineStr">
        <is>
          <t>三泰里</t>
        </is>
      </c>
      <c r="B27" s="25" t="inlineStr">
        <is>
          <t>合作项目收入</t>
        </is>
      </c>
      <c r="C27" s="27" t="n">
        <v>0.25</v>
      </c>
      <c r="D27" s="25" t="inlineStr">
        <is>
          <t>是</t>
        </is>
      </c>
      <c r="E27" s="17" t="n"/>
      <c r="F27" s="25" t="n"/>
      <c r="G27" s="27" t="n"/>
      <c r="H27" s="17" t="n"/>
      <c r="I27" s="25" t="n"/>
      <c r="J27" s="17" t="n"/>
      <c r="K27" s="25" t="n"/>
      <c r="L27" s="17" t="n"/>
      <c r="M27" s="25" t="n"/>
    </row>
    <row r="28" ht="23" customHeight="1">
      <c r="A28" s="25" t="inlineStr">
        <is>
          <t>中建光谷之星</t>
        </is>
      </c>
      <c r="B28" s="25" t="inlineStr">
        <is>
          <t>合作项目收入</t>
        </is>
      </c>
      <c r="C28" s="27" t="n">
        <v>0.3</v>
      </c>
      <c r="D28" s="25" t="inlineStr">
        <is>
          <t>是</t>
        </is>
      </c>
      <c r="E28" s="17" t="n"/>
      <c r="F28" s="25" t="n"/>
      <c r="G28" s="27" t="n"/>
      <c r="H28" s="17" t="n"/>
      <c r="I28" s="25" t="n"/>
      <c r="J28" s="17" t="n"/>
      <c r="K28" s="25" t="n"/>
      <c r="L28" s="17" t="n"/>
      <c r="M28" s="25" t="n"/>
    </row>
    <row r="29" ht="23" customHeight="1">
      <c r="A29" s="25" t="inlineStr">
        <is>
          <t>长航公寓</t>
        </is>
      </c>
      <c r="B29" s="25" t="inlineStr">
        <is>
          <t>合作项目收入</t>
        </is>
      </c>
      <c r="C29" s="27" t="n">
        <v>0.4</v>
      </c>
      <c r="D29" s="25" t="inlineStr">
        <is>
          <t>是</t>
        </is>
      </c>
      <c r="E29" s="17" t="n"/>
      <c r="F29" s="25" t="n"/>
      <c r="G29" s="27" t="n"/>
      <c r="H29" s="17" t="n"/>
      <c r="I29" s="25" t="n"/>
      <c r="J29" s="17" t="n"/>
      <c r="K29" s="25" t="n"/>
      <c r="L29" s="17" t="n"/>
      <c r="M29" s="25" t="n"/>
    </row>
    <row r="30" ht="23" customHeight="1">
      <c r="A30" s="25" t="inlineStr">
        <is>
          <t>一光年拓创大厦</t>
        </is>
      </c>
      <c r="B30" s="25" t="inlineStr">
        <is>
          <t>合作项目收入</t>
        </is>
      </c>
      <c r="C30" s="27" t="n">
        <v>1</v>
      </c>
      <c r="D30" s="25" t="inlineStr">
        <is>
          <t>是</t>
        </is>
      </c>
      <c r="E30" s="17" t="n"/>
      <c r="F30" s="25" t="n"/>
      <c r="G30" s="27" t="n"/>
      <c r="H30" s="17" t="n"/>
      <c r="I30" s="25" t="n"/>
      <c r="J30" s="17" t="n"/>
      <c r="K30" s="25" t="n"/>
      <c r="L30" s="17" t="n"/>
      <c r="M30" s="25" t="n"/>
    </row>
    <row r="31" ht="23" customHeight="1">
      <c r="A31" s="25" t="inlineStr">
        <is>
          <t>一光年南湖</t>
        </is>
      </c>
      <c r="B31" s="25" t="inlineStr">
        <is>
          <t>合作项目收入</t>
        </is>
      </c>
      <c r="C31" s="27" t="n">
        <v>1</v>
      </c>
      <c r="D31" s="25" t="inlineStr">
        <is>
          <t>是</t>
        </is>
      </c>
      <c r="E31" s="17" t="n"/>
      <c r="F31" s="25" t="n"/>
      <c r="G31" s="27" t="n"/>
      <c r="H31" s="17" t="n"/>
      <c r="I31" s="25" t="n"/>
      <c r="J31" s="17" t="n"/>
      <c r="K31" s="25" t="n"/>
      <c r="L31" s="17" t="n"/>
      <c r="M31" s="25" t="n"/>
    </row>
    <row r="32" ht="23" customHeight="1">
      <c r="A32" s="25" t="inlineStr">
        <is>
          <t>一光年文豪苑</t>
        </is>
      </c>
      <c r="B32" s="25" t="inlineStr">
        <is>
          <t>合作项目收入</t>
        </is>
      </c>
      <c r="C32" s="27" t="n">
        <v>0.3</v>
      </c>
      <c r="D32" s="25" t="inlineStr">
        <is>
          <t>是</t>
        </is>
      </c>
      <c r="E32" s="17" t="n"/>
      <c r="F32" s="25" t="n"/>
      <c r="G32" s="27" t="n"/>
      <c r="H32" s="17" t="n"/>
      <c r="I32" s="25" t="n"/>
      <c r="J32" s="17" t="n"/>
      <c r="K32" s="25" t="n"/>
      <c r="L32" s="17" t="n"/>
      <c r="M32" s="25" t="n"/>
    </row>
    <row r="33" ht="23" customHeight="1">
      <c r="A33" s="25" t="inlineStr">
        <is>
          <t>安寓</t>
        </is>
      </c>
      <c r="B33" s="25" t="inlineStr">
        <is>
          <t>合作项目收入</t>
        </is>
      </c>
      <c r="C33" s="27" t="n">
        <v>0.4</v>
      </c>
      <c r="D33" s="25" t="inlineStr">
        <is>
          <t>是</t>
        </is>
      </c>
      <c r="E33" s="17" t="n"/>
      <c r="F33" s="25" t="n"/>
      <c r="G33" s="27" t="n"/>
      <c r="H33" s="17" t="n"/>
      <c r="I33" s="25" t="n"/>
      <c r="J33" s="17" t="n"/>
      <c r="K33" s="25" t="n"/>
      <c r="L33" s="17" t="n"/>
      <c r="M33" s="25" t="n"/>
    </row>
    <row r="34" ht="23" customHeight="1">
      <c r="A34" s="25" t="n"/>
      <c r="B34" s="25" t="n"/>
      <c r="C34" s="27" t="n"/>
      <c r="D34" s="25" t="n"/>
      <c r="E34" s="17" t="n"/>
      <c r="F34" s="25" t="n"/>
      <c r="G34" s="27" t="n"/>
      <c r="H34" s="17" t="n"/>
      <c r="I34" s="25" t="n"/>
      <c r="J34" s="17" t="n"/>
      <c r="K34" s="25" t="n"/>
      <c r="L34" s="17" t="n"/>
      <c r="M34" s="25" t="n"/>
    </row>
    <row r="35" ht="23" customHeight="1">
      <c r="A35" s="25" t="n"/>
      <c r="B35" s="25" t="n"/>
      <c r="C35" s="27" t="n"/>
      <c r="D35" s="25" t="n"/>
      <c r="E35" s="17" t="n"/>
      <c r="F35" s="25" t="n"/>
      <c r="G35" s="27" t="n"/>
      <c r="H35" s="17" t="n"/>
      <c r="I35" s="25" t="n"/>
      <c r="J35" s="17" t="n"/>
      <c r="K35" s="25" t="n"/>
      <c r="L35" s="17" t="n"/>
      <c r="M35" s="25" t="n"/>
    </row>
    <row r="36" ht="23" customHeight="1">
      <c r="A36" s="25" t="n"/>
      <c r="B36" s="25" t="n"/>
      <c r="C36" s="27" t="n"/>
      <c r="D36" s="25" t="n"/>
      <c r="E36" s="17" t="n"/>
      <c r="F36" s="25" t="n"/>
      <c r="G36" s="27" t="n"/>
      <c r="H36" s="17" t="n"/>
      <c r="I36" s="25" t="n"/>
      <c r="J36" s="17" t="n"/>
      <c r="K36" s="25" t="n"/>
      <c r="L36" s="17" t="n"/>
      <c r="M36" s="25" t="n"/>
    </row>
    <row r="37" ht="23" customHeight="1">
      <c r="A37" s="25" t="n"/>
      <c r="B37" s="25" t="n"/>
      <c r="C37" s="27" t="n"/>
      <c r="D37" s="25" t="n"/>
      <c r="E37" s="17" t="n"/>
      <c r="F37" s="25" t="n"/>
      <c r="G37" s="27" t="n"/>
      <c r="H37" s="17" t="n"/>
      <c r="I37" s="25" t="n"/>
      <c r="J37" s="17" t="n"/>
      <c r="K37" s="25" t="n"/>
      <c r="L37" s="17" t="n"/>
      <c r="M37" s="25" t="n"/>
    </row>
    <row r="38" ht="23" customHeight="1">
      <c r="A38" s="25" t="n"/>
      <c r="B38" s="25" t="n"/>
      <c r="C38" s="27" t="n"/>
      <c r="D38" s="25" t="n"/>
      <c r="E38" s="17" t="n"/>
      <c r="F38" s="25" t="n"/>
      <c r="G38" s="27" t="n"/>
      <c r="H38" s="17" t="n"/>
      <c r="I38" s="25" t="n"/>
      <c r="J38" s="17" t="n"/>
      <c r="K38" s="25" t="n"/>
      <c r="L38" s="17" t="n"/>
      <c r="M38" s="25" t="n"/>
    </row>
    <row r="39" ht="23" customHeight="1">
      <c r="A39" s="25" t="n"/>
      <c r="B39" s="25" t="n"/>
      <c r="C39" s="27" t="n"/>
      <c r="D39" s="25" t="n"/>
      <c r="E39" s="17" t="n"/>
      <c r="F39" s="25" t="n"/>
      <c r="G39" s="27" t="n"/>
      <c r="H39" s="17" t="n"/>
      <c r="I39" s="25" t="n"/>
      <c r="J39" s="17" t="n"/>
      <c r="K39" s="25" t="n"/>
      <c r="L39" s="17" t="n"/>
      <c r="M39" s="25" t="n"/>
    </row>
    <row r="40" ht="23" customHeight="1">
      <c r="A40" s="25" t="n"/>
      <c r="B40" s="25" t="n"/>
      <c r="C40" s="27" t="n"/>
      <c r="D40" s="25" t="n"/>
      <c r="E40" s="17" t="n"/>
      <c r="F40" s="25" t="n"/>
      <c r="G40" s="27" t="n"/>
      <c r="H40" s="17" t="n"/>
      <c r="I40" s="25" t="n"/>
      <c r="J40" s="17" t="n"/>
      <c r="K40" s="25" t="n"/>
      <c r="L40" s="17" t="n"/>
      <c r="M40" s="25" t="n"/>
    </row>
    <row r="41" ht="23" customHeight="1">
      <c r="A41" s="25" t="n"/>
      <c r="B41" s="25" t="n"/>
      <c r="C41" s="27" t="n"/>
      <c r="D41" s="25" t="n"/>
      <c r="E41" s="17" t="n"/>
      <c r="F41" s="25" t="n"/>
      <c r="G41" s="27" t="n"/>
      <c r="H41" s="17" t="n"/>
      <c r="I41" s="25" t="n"/>
      <c r="J41" s="17" t="n"/>
      <c r="K41" s="25" t="n"/>
      <c r="L41" s="17" t="n"/>
      <c r="M41" s="25" t="n"/>
    </row>
    <row r="42" ht="23" customHeight="1">
      <c r="A42" s="25" t="n"/>
      <c r="B42" s="25" t="n"/>
      <c r="C42" s="27" t="n"/>
      <c r="D42" s="25" t="n"/>
      <c r="E42" s="17" t="n"/>
      <c r="F42" s="25" t="n"/>
      <c r="G42" s="27" t="n"/>
      <c r="H42" s="17" t="n"/>
      <c r="I42" s="25" t="n"/>
      <c r="J42" s="17" t="n"/>
      <c r="K42" s="25" t="n"/>
      <c r="L42" s="17" t="n"/>
      <c r="M42" s="25" t="n"/>
    </row>
    <row r="43" ht="23" customHeight="1">
      <c r="A43" s="25" t="n"/>
      <c r="B43" s="25" t="n"/>
      <c r="C43" s="27" t="n"/>
      <c r="D43" s="25" t="n"/>
      <c r="E43" s="17" t="n"/>
      <c r="F43" s="25" t="n"/>
      <c r="G43" s="27" t="n"/>
      <c r="H43" s="17" t="n"/>
      <c r="I43" s="25" t="n"/>
      <c r="J43" s="17" t="n"/>
      <c r="K43" s="25" t="n"/>
      <c r="L43" s="17" t="n"/>
      <c r="M43" s="25" t="n"/>
    </row>
    <row r="44" ht="23" customHeight="1">
      <c r="A44" s="25" t="n"/>
      <c r="B44" s="25" t="n"/>
      <c r="C44" s="27" t="n"/>
      <c r="D44" s="25" t="n"/>
      <c r="E44" s="17" t="n"/>
      <c r="F44" s="25" t="n"/>
      <c r="G44" s="27" t="n"/>
      <c r="H44" s="17" t="n"/>
      <c r="I44" s="25" t="n"/>
      <c r="J44" s="17" t="n"/>
      <c r="K44" s="25" t="n"/>
      <c r="L44" s="17" t="n"/>
      <c r="M44" s="25" t="n"/>
    </row>
    <row r="45" ht="23" customHeight="1">
      <c r="A45" s="25" t="n"/>
      <c r="B45" s="25" t="n"/>
      <c r="C45" s="27" t="n"/>
      <c r="D45" s="25" t="n"/>
      <c r="E45" s="17" t="n"/>
      <c r="F45" s="25" t="n"/>
      <c r="G45" s="27" t="n"/>
      <c r="H45" s="17" t="n"/>
      <c r="I45" s="25" t="n"/>
      <c r="J45" s="17" t="n"/>
      <c r="K45" s="25" t="n"/>
      <c r="L45" s="17" t="n"/>
      <c r="M45" s="25" t="n"/>
    </row>
    <row r="46" ht="23" customHeight="1">
      <c r="A46" s="25" t="n"/>
      <c r="B46" s="25" t="n"/>
      <c r="C46" s="27" t="n"/>
      <c r="D46" s="25" t="n"/>
      <c r="E46" s="17" t="n"/>
      <c r="F46" s="25" t="n"/>
      <c r="G46" s="27" t="n"/>
      <c r="H46" s="17" t="n"/>
      <c r="I46" s="25" t="n"/>
      <c r="J46" s="17" t="n"/>
      <c r="K46" s="25" t="n"/>
      <c r="L46" s="17" t="n"/>
      <c r="M46" s="25" t="n"/>
    </row>
    <row r="47" ht="23" customHeight="1">
      <c r="A47" s="25" t="n"/>
      <c r="B47" s="25" t="n"/>
      <c r="C47" s="27" t="n"/>
      <c r="D47" s="25" t="n"/>
      <c r="E47" s="17" t="n"/>
      <c r="F47" s="25" t="n"/>
      <c r="G47" s="27" t="n"/>
      <c r="H47" s="17" t="n"/>
      <c r="I47" s="25" t="n"/>
      <c r="J47" s="17" t="n"/>
      <c r="K47" s="25" t="n"/>
      <c r="L47" s="17" t="n"/>
      <c r="M47" s="25" t="n"/>
    </row>
    <row r="48" ht="23" customHeight="1">
      <c r="A48" s="25" t="n"/>
      <c r="B48" s="25" t="n"/>
      <c r="C48" s="27" t="n"/>
      <c r="D48" s="25" t="n"/>
      <c r="E48" s="17" t="n"/>
      <c r="F48" s="25" t="n"/>
      <c r="G48" s="27" t="n"/>
      <c r="H48" s="17" t="n"/>
      <c r="I48" s="25" t="n"/>
      <c r="J48" s="17" t="n"/>
      <c r="K48" s="25" t="n"/>
      <c r="L48" s="17" t="n"/>
      <c r="M48" s="25" t="n"/>
    </row>
    <row r="49" ht="23" customHeight="1">
      <c r="A49" s="25" t="n"/>
      <c r="B49" s="25" t="n"/>
      <c r="C49" s="27" t="n"/>
      <c r="D49" s="25" t="n"/>
      <c r="E49" s="17" t="n"/>
      <c r="F49" s="25" t="n"/>
      <c r="G49" s="27" t="n"/>
      <c r="H49" s="17" t="n"/>
      <c r="I49" s="25" t="n"/>
      <c r="J49" s="17" t="n"/>
      <c r="K49" s="25" t="n"/>
      <c r="L49" s="17" t="n"/>
      <c r="M49" s="25" t="n"/>
    </row>
    <row r="50" ht="23" customHeight="1">
      <c r="A50" s="25" t="n"/>
      <c r="B50" s="25" t="n"/>
      <c r="C50" s="27" t="n"/>
      <c r="D50" s="25" t="n"/>
      <c r="E50" s="17" t="n"/>
      <c r="F50" s="25" t="n"/>
      <c r="G50" s="27" t="n"/>
      <c r="H50" s="17" t="n"/>
      <c r="I50" s="25" t="n"/>
      <c r="J50" s="17" t="n"/>
      <c r="K50" s="25" t="n"/>
      <c r="L50" s="17" t="n"/>
      <c r="M50" s="25" t="n"/>
    </row>
    <row r="51" ht="23" customHeight="1">
      <c r="A51" s="25" t="n"/>
      <c r="B51" s="25" t="n"/>
      <c r="C51" s="27" t="n"/>
      <c r="D51" s="25" t="n"/>
      <c r="E51" s="17" t="n"/>
      <c r="F51" s="25" t="n"/>
      <c r="G51" s="27" t="n"/>
      <c r="H51" s="17" t="n"/>
      <c r="I51" s="25" t="n"/>
      <c r="J51" s="17" t="n"/>
      <c r="K51" s="25" t="n"/>
      <c r="L51" s="17" t="n"/>
      <c r="M51" s="25" t="n"/>
    </row>
    <row r="52" ht="23" customHeight="1">
      <c r="A52" s="25" t="n"/>
      <c r="B52" s="25" t="n"/>
      <c r="C52" s="27" t="n"/>
      <c r="D52" s="25" t="n"/>
      <c r="E52" s="17" t="n"/>
      <c r="F52" s="25" t="n"/>
      <c r="G52" s="27" t="n"/>
      <c r="H52" s="17" t="n"/>
      <c r="I52" s="25" t="n"/>
      <c r="J52" s="17" t="n"/>
      <c r="K52" s="25" t="n"/>
      <c r="L52" s="17" t="n"/>
      <c r="M52" s="25" t="n"/>
    </row>
    <row r="53" ht="23" customHeight="1">
      <c r="A53" s="25" t="n"/>
      <c r="B53" s="25" t="n"/>
      <c r="C53" s="27" t="n"/>
      <c r="D53" s="25" t="n"/>
      <c r="E53" s="17" t="n"/>
      <c r="F53" s="25" t="n"/>
      <c r="G53" s="27" t="n"/>
      <c r="H53" s="17" t="n"/>
      <c r="I53" s="25" t="n"/>
      <c r="J53" s="17" t="n"/>
      <c r="K53" s="25" t="n"/>
      <c r="L53" s="17" t="n"/>
      <c r="M53" s="25" t="n"/>
    </row>
    <row r="54" ht="23" customHeight="1">
      <c r="A54" s="25" t="n"/>
      <c r="B54" s="25" t="n"/>
      <c r="C54" s="27" t="n"/>
      <c r="D54" s="25" t="n"/>
      <c r="E54" s="17" t="n"/>
      <c r="F54" s="25" t="n"/>
      <c r="G54" s="27" t="n"/>
      <c r="H54" s="17" t="n"/>
      <c r="I54" s="25" t="n"/>
      <c r="J54" s="17" t="n"/>
      <c r="K54" s="25" t="n"/>
      <c r="L54" s="17" t="n"/>
      <c r="M54" s="17" t="n"/>
    </row>
    <row r="55" ht="23" customHeight="1">
      <c r="A55" s="25" t="n"/>
      <c r="B55" s="25" t="n"/>
      <c r="C55" s="27" t="n"/>
      <c r="D55" s="25" t="n"/>
      <c r="E55" s="17" t="n"/>
      <c r="F55" s="25" t="n"/>
      <c r="G55" s="27" t="n"/>
      <c r="H55" s="17" t="n"/>
      <c r="I55" s="25" t="n"/>
      <c r="J55" s="17" t="n"/>
      <c r="K55" s="25" t="n"/>
      <c r="L55" s="17" t="n"/>
      <c r="M55" s="17" t="n"/>
    </row>
    <row r="56" ht="23" customHeight="1">
      <c r="A56" s="25" t="n"/>
      <c r="B56" s="25" t="n"/>
      <c r="C56" s="27" t="n"/>
      <c r="D56" s="25" t="n"/>
      <c r="E56" s="17" t="n"/>
      <c r="F56" s="25" t="n"/>
      <c r="G56" s="27" t="n"/>
      <c r="H56" s="17" t="n"/>
      <c r="I56" s="25" t="n"/>
      <c r="J56" s="17" t="n"/>
      <c r="K56" s="25" t="n"/>
      <c r="L56" s="17" t="n"/>
      <c r="M56" s="17" t="n"/>
    </row>
    <row r="57" ht="23" customHeight="1">
      <c r="A57" s="25" t="n"/>
      <c r="B57" s="25" t="n"/>
      <c r="C57" s="27" t="n"/>
      <c r="D57" s="25" t="n"/>
      <c r="E57" s="17" t="n"/>
      <c r="F57" s="25" t="n"/>
      <c r="G57" s="27" t="n"/>
      <c r="H57" s="17" t="n"/>
      <c r="I57" s="25" t="n"/>
      <c r="J57" s="17" t="n"/>
      <c r="K57" s="25" t="n"/>
      <c r="L57" s="17" t="n"/>
      <c r="M57" s="17" t="n"/>
    </row>
    <row r="58" ht="23" customHeight="1">
      <c r="A58" s="25" t="n"/>
      <c r="B58" s="25" t="n"/>
      <c r="C58" s="27" t="n"/>
      <c r="D58" s="25" t="n"/>
      <c r="E58" s="17" t="n"/>
      <c r="F58" s="25" t="n"/>
      <c r="G58" s="27" t="n"/>
      <c r="H58" s="17" t="n"/>
      <c r="I58" s="25" t="n"/>
      <c r="J58" s="17" t="n"/>
      <c r="K58" s="25" t="n"/>
      <c r="L58" s="17" t="n"/>
      <c r="M58" s="17" t="n"/>
    </row>
    <row r="59" ht="23" customHeight="1">
      <c r="A59" s="25" t="n"/>
      <c r="B59" s="25" t="n"/>
      <c r="C59" s="27" t="n"/>
      <c r="D59" s="25" t="n"/>
      <c r="E59" s="17" t="n"/>
      <c r="F59" s="25" t="n"/>
      <c r="G59" s="27" t="n"/>
      <c r="H59" s="17" t="n"/>
      <c r="I59" s="25" t="n"/>
      <c r="J59" s="17" t="n"/>
      <c r="K59" s="25" t="n"/>
      <c r="L59" s="17" t="n"/>
      <c r="M59" s="17" t="n"/>
    </row>
    <row r="60" ht="23" customHeight="1">
      <c r="A60" s="25" t="n"/>
      <c r="B60" s="25" t="n"/>
      <c r="C60" s="27" t="n"/>
      <c r="D60" s="25" t="n"/>
      <c r="E60" s="17" t="n"/>
      <c r="F60" s="25" t="n"/>
      <c r="G60" s="27" t="n"/>
      <c r="H60" s="17" t="n"/>
      <c r="I60" s="25" t="n"/>
      <c r="J60" s="17" t="n"/>
      <c r="K60" s="25" t="n"/>
      <c r="L60" s="17" t="n"/>
      <c r="M60" s="17" t="n"/>
    </row>
    <row r="61" ht="23" customHeight="1">
      <c r="A61" s="25" t="n"/>
      <c r="B61" s="25" t="n"/>
      <c r="C61" s="27" t="n"/>
      <c r="D61" s="25" t="n"/>
      <c r="E61" s="17" t="n"/>
      <c r="F61" s="25" t="n"/>
      <c r="G61" s="27" t="n"/>
      <c r="H61" s="17" t="n"/>
      <c r="I61" s="25" t="n"/>
      <c r="J61" s="17" t="n"/>
      <c r="K61" s="25" t="n"/>
      <c r="L61" s="17" t="n"/>
      <c r="M61" s="17" t="n"/>
    </row>
    <row r="62" ht="23" customHeight="1">
      <c r="A62" s="25" t="n"/>
      <c r="B62" s="25" t="n"/>
      <c r="C62" s="27" t="n"/>
      <c r="D62" s="25" t="n"/>
      <c r="E62" s="17" t="n"/>
      <c r="F62" s="25" t="n"/>
      <c r="G62" s="27" t="n"/>
      <c r="H62" s="17" t="n"/>
      <c r="I62" s="25" t="n"/>
      <c r="J62" s="17" t="n"/>
      <c r="K62" s="25" t="n"/>
      <c r="L62" s="17" t="n"/>
      <c r="M62" s="17" t="n"/>
    </row>
    <row r="63" ht="23" customHeight="1">
      <c r="A63" s="25" t="n"/>
      <c r="B63" s="25" t="n"/>
      <c r="C63" s="27" t="n"/>
      <c r="D63" s="25" t="n"/>
      <c r="E63" s="17" t="n"/>
      <c r="F63" s="25" t="n"/>
      <c r="G63" s="27" t="n"/>
      <c r="H63" s="17" t="n"/>
      <c r="I63" s="25" t="n"/>
      <c r="J63" s="17" t="n"/>
      <c r="K63" s="25" t="n"/>
      <c r="L63" s="17" t="n"/>
      <c r="M63" s="17" t="n"/>
    </row>
    <row r="64" ht="23" customHeight="1">
      <c r="A64" s="25" t="n"/>
      <c r="B64" s="25" t="n"/>
      <c r="C64" s="27" t="n"/>
      <c r="D64" s="25" t="n"/>
      <c r="E64" s="17" t="n"/>
      <c r="F64" s="25" t="n"/>
      <c r="G64" s="27" t="n"/>
      <c r="H64" s="17" t="n"/>
      <c r="I64" s="25" t="n"/>
      <c r="J64" s="17" t="n"/>
      <c r="K64" s="25" t="n"/>
      <c r="L64" s="17" t="n"/>
      <c r="M64" s="17" t="n"/>
    </row>
    <row r="65" ht="23" customHeight="1">
      <c r="A65" s="25" t="n"/>
      <c r="B65" s="25" t="n"/>
      <c r="C65" s="27" t="n"/>
      <c r="D65" s="25" t="n"/>
      <c r="E65" s="17" t="n"/>
      <c r="F65" s="25" t="n"/>
      <c r="G65" s="27" t="n"/>
      <c r="H65" s="17" t="n"/>
      <c r="I65" s="25" t="n"/>
      <c r="J65" s="17" t="n"/>
      <c r="K65" s="25" t="n"/>
      <c r="L65" s="17" t="n"/>
      <c r="M65" s="17" t="n"/>
    </row>
    <row r="66" ht="23" customHeight="1">
      <c r="A66" s="25" t="n"/>
      <c r="B66" s="25" t="n"/>
      <c r="C66" s="27" t="n"/>
      <c r="D66" s="25" t="n"/>
      <c r="E66" s="17" t="n"/>
      <c r="F66" s="25" t="n"/>
      <c r="G66" s="27" t="n"/>
      <c r="H66" s="17" t="n"/>
      <c r="I66" s="25" t="n"/>
      <c r="J66" s="17" t="n"/>
      <c r="K66" s="25" t="n"/>
      <c r="L66" s="17" t="n"/>
      <c r="M66" s="17" t="n"/>
    </row>
    <row r="67" ht="23" customHeight="1">
      <c r="A67" s="25" t="n"/>
      <c r="B67" s="25" t="n"/>
      <c r="C67" s="27" t="n"/>
      <c r="D67" s="25" t="n"/>
      <c r="E67" s="17" t="n"/>
      <c r="F67" s="25" t="n"/>
      <c r="G67" s="27" t="n"/>
      <c r="H67" s="17" t="n"/>
      <c r="I67" s="25" t="n"/>
      <c r="J67" s="17" t="n"/>
      <c r="K67" s="25" t="n"/>
      <c r="L67" s="17" t="n"/>
      <c r="M67" s="17" t="n"/>
    </row>
    <row r="68" ht="23" customHeight="1">
      <c r="A68" s="25" t="n"/>
      <c r="B68" s="25" t="n"/>
      <c r="C68" s="27" t="n"/>
      <c r="D68" s="25" t="n"/>
      <c r="E68" s="17" t="n"/>
      <c r="F68" s="25" t="n"/>
      <c r="G68" s="27" t="n"/>
      <c r="H68" s="17" t="n"/>
      <c r="I68" s="25" t="n"/>
      <c r="J68" s="17" t="n"/>
      <c r="K68" s="25" t="n"/>
      <c r="L68" s="17" t="n"/>
      <c r="M68" s="17" t="n"/>
    </row>
    <row r="69" ht="23" customHeight="1">
      <c r="A69" s="25" t="n"/>
      <c r="B69" s="25" t="n"/>
      <c r="C69" s="27" t="n"/>
      <c r="D69" s="25" t="n"/>
      <c r="E69" s="17" t="n"/>
      <c r="F69" s="25" t="n"/>
      <c r="G69" s="27" t="n"/>
      <c r="H69" s="17" t="n"/>
      <c r="I69" s="25" t="n"/>
      <c r="J69" s="17" t="n"/>
      <c r="K69" s="25" t="n"/>
      <c r="L69" s="17" t="n"/>
      <c r="M69" s="17" t="n"/>
    </row>
    <row r="70" ht="23" customHeight="1">
      <c r="A70" s="25" t="n"/>
      <c r="B70" s="25" t="n"/>
      <c r="C70" s="27" t="n"/>
      <c r="D70" s="25" t="n"/>
      <c r="E70" s="17" t="n"/>
      <c r="F70" s="25" t="n"/>
      <c r="G70" s="27" t="n"/>
      <c r="H70" s="17" t="n"/>
      <c r="I70" s="25" t="n"/>
      <c r="J70" s="17" t="n"/>
      <c r="K70" s="25" t="n"/>
      <c r="L70" s="17" t="n"/>
      <c r="M70" s="17" t="n"/>
    </row>
    <row r="71" ht="23" customHeight="1">
      <c r="A71" s="25" t="n"/>
      <c r="B71" s="25" t="n"/>
      <c r="C71" s="27" t="n"/>
      <c r="D71" s="25" t="n"/>
      <c r="E71" s="17" t="n"/>
      <c r="F71" s="25" t="n"/>
      <c r="G71" s="27" t="n"/>
      <c r="H71" s="17" t="n"/>
      <c r="I71" s="25" t="n"/>
      <c r="J71" s="17" t="n"/>
      <c r="K71" s="25" t="n"/>
      <c r="L71" s="17" t="n"/>
      <c r="M71" s="17" t="n"/>
    </row>
    <row r="72" ht="23" customHeight="1">
      <c r="A72" s="25" t="n"/>
      <c r="B72" s="25" t="n"/>
      <c r="C72" s="27" t="n"/>
      <c r="D72" s="25" t="n"/>
      <c r="E72" s="17" t="n"/>
      <c r="F72" s="25" t="n"/>
      <c r="G72" s="27" t="n"/>
      <c r="H72" s="17" t="n"/>
      <c r="I72" s="25" t="n"/>
      <c r="J72" s="17" t="n"/>
      <c r="K72" s="25" t="n"/>
      <c r="L72" s="17" t="n"/>
      <c r="M72" s="17" t="n"/>
    </row>
    <row r="73" ht="23" customHeight="1">
      <c r="A73" s="25" t="n"/>
      <c r="B73" s="25" t="n"/>
      <c r="C73" s="27" t="n"/>
      <c r="D73" s="25" t="n"/>
      <c r="E73" s="17" t="n"/>
      <c r="F73" s="25" t="n"/>
      <c r="G73" s="27" t="n"/>
      <c r="H73" s="17" t="n"/>
      <c r="I73" s="25" t="n"/>
      <c r="J73" s="17" t="n"/>
      <c r="K73" s="25" t="n"/>
      <c r="L73" s="17" t="n"/>
      <c r="M73" s="17" t="n"/>
    </row>
    <row r="74" ht="23" customHeight="1">
      <c r="A74" s="25" t="n"/>
      <c r="B74" s="25" t="n"/>
      <c r="C74" s="27" t="n"/>
      <c r="D74" s="25" t="n"/>
      <c r="E74" s="17" t="n"/>
      <c r="F74" s="25" t="n"/>
      <c r="G74" s="27" t="n"/>
      <c r="H74" s="17" t="n"/>
      <c r="I74" s="25" t="n"/>
      <c r="J74" s="17" t="n"/>
      <c r="K74" s="25" t="n"/>
      <c r="L74" s="17" t="n"/>
      <c r="M74" s="17" t="n"/>
    </row>
    <row r="75" ht="23" customHeight="1">
      <c r="A75" s="25" t="n"/>
      <c r="B75" s="25" t="n"/>
      <c r="C75" s="27" t="n"/>
      <c r="D75" s="25" t="n"/>
      <c r="E75" s="17" t="n"/>
      <c r="F75" s="25" t="n"/>
      <c r="G75" s="27" t="n"/>
      <c r="H75" s="17" t="n"/>
      <c r="I75" s="25" t="n"/>
      <c r="J75" s="17" t="n"/>
      <c r="K75" s="25" t="n"/>
      <c r="L75" s="17" t="n"/>
      <c r="M75" s="17" t="n"/>
    </row>
    <row r="76" ht="23" customHeight="1">
      <c r="A76" s="25" t="n"/>
      <c r="B76" s="25" t="n"/>
      <c r="C76" s="27" t="n"/>
      <c r="D76" s="25" t="n"/>
      <c r="E76" s="17" t="n"/>
      <c r="F76" s="25" t="n"/>
      <c r="G76" s="27" t="n"/>
      <c r="H76" s="17" t="n"/>
      <c r="I76" s="25" t="n"/>
      <c r="J76" s="17" t="n"/>
      <c r="K76" s="25" t="n"/>
      <c r="L76" s="17" t="n"/>
      <c r="M76" s="17" t="n"/>
    </row>
    <row r="77" ht="23" customHeight="1">
      <c r="A77" s="25" t="n"/>
      <c r="B77" s="25" t="n"/>
      <c r="C77" s="27" t="n"/>
      <c r="D77" s="25" t="n"/>
      <c r="E77" s="17" t="n"/>
      <c r="F77" s="25" t="n"/>
      <c r="G77" s="27" t="n"/>
      <c r="H77" s="17" t="n"/>
      <c r="I77" s="25" t="n"/>
      <c r="J77" s="17" t="n"/>
      <c r="K77" s="25" t="n"/>
      <c r="L77" s="17" t="n"/>
      <c r="M77" s="17" t="n"/>
    </row>
    <row r="78" ht="23" customHeight="1">
      <c r="A78" s="25" t="n"/>
      <c r="B78" s="25" t="n"/>
      <c r="C78" s="27" t="n"/>
      <c r="D78" s="25" t="n"/>
      <c r="E78" s="17" t="n"/>
      <c r="F78" s="25" t="n"/>
      <c r="G78" s="27" t="n"/>
      <c r="H78" s="17" t="n"/>
      <c r="I78" s="25" t="n"/>
      <c r="J78" s="17" t="n"/>
      <c r="K78" s="25" t="n"/>
      <c r="L78" s="17" t="n"/>
      <c r="M78" s="17" t="n"/>
    </row>
    <row r="79" ht="23" customHeight="1">
      <c r="A79" s="25" t="n"/>
      <c r="B79" s="25" t="n"/>
      <c r="C79" s="27" t="n"/>
      <c r="D79" s="25" t="n"/>
      <c r="E79" s="17" t="n"/>
      <c r="F79" s="25" t="n"/>
      <c r="G79" s="27" t="n"/>
      <c r="H79" s="17" t="n"/>
      <c r="I79" s="25" t="n"/>
      <c r="J79" s="17" t="n"/>
      <c r="K79" s="25" t="n"/>
      <c r="L79" s="17" t="n"/>
      <c r="M79" s="17" t="n"/>
    </row>
    <row r="80" ht="23" customHeight="1">
      <c r="A80" s="25" t="n"/>
      <c r="B80" s="25" t="n"/>
      <c r="C80" s="27" t="n"/>
      <c r="D80" s="25" t="n"/>
      <c r="E80" s="17" t="n"/>
      <c r="F80" s="25" t="n"/>
      <c r="G80" s="27" t="n"/>
      <c r="H80" s="17" t="n"/>
      <c r="I80" s="25" t="n"/>
      <c r="J80" s="17" t="n"/>
      <c r="K80" s="25" t="n"/>
      <c r="L80" s="17" t="n"/>
      <c r="M80" s="17" t="n"/>
    </row>
    <row r="81" ht="23" customHeight="1">
      <c r="A81" s="25" t="n"/>
      <c r="B81" s="25" t="n"/>
      <c r="C81" s="27" t="n"/>
      <c r="D81" s="25" t="n"/>
      <c r="E81" s="17" t="n"/>
      <c r="F81" s="25" t="n"/>
      <c r="G81" s="27" t="n"/>
      <c r="H81" s="17" t="n"/>
      <c r="I81" s="25" t="n"/>
      <c r="J81" s="17" t="n"/>
      <c r="K81" s="25" t="n"/>
      <c r="L81" s="17" t="n"/>
      <c r="M81" s="17" t="n"/>
    </row>
    <row r="82" ht="23" customHeight="1">
      <c r="A82" s="25" t="n"/>
      <c r="B82" s="25" t="n"/>
      <c r="C82" s="27" t="n"/>
      <c r="D82" s="25" t="n"/>
      <c r="E82" s="17" t="n"/>
      <c r="F82" s="25" t="n"/>
      <c r="G82" s="27" t="n"/>
      <c r="H82" s="17" t="n"/>
      <c r="I82" s="25" t="n"/>
      <c r="J82" s="17" t="n"/>
      <c r="K82" s="25" t="n"/>
      <c r="L82" s="17" t="n"/>
      <c r="M82" s="17" t="n"/>
    </row>
    <row r="83" ht="23" customHeight="1">
      <c r="A83" s="25" t="n"/>
      <c r="B83" s="25" t="n"/>
      <c r="C83" s="27" t="n"/>
      <c r="D83" s="25" t="n"/>
      <c r="E83" s="17" t="n"/>
      <c r="F83" s="25" t="n"/>
      <c r="G83" s="27" t="n"/>
      <c r="H83" s="17" t="n"/>
      <c r="I83" s="25" t="n"/>
      <c r="J83" s="17" t="n"/>
      <c r="K83" s="25" t="n"/>
      <c r="L83" s="17" t="n"/>
      <c r="M83" s="17" t="n"/>
    </row>
    <row r="84" ht="23" customHeight="1">
      <c r="A84" s="25" t="n"/>
      <c r="B84" s="25" t="n"/>
      <c r="C84" s="27" t="n"/>
      <c r="D84" s="25" t="n"/>
      <c r="E84" s="17" t="n"/>
      <c r="F84" s="25" t="n"/>
      <c r="G84" s="27" t="n"/>
      <c r="H84" s="17" t="n"/>
      <c r="I84" s="25" t="n"/>
      <c r="J84" s="17" t="n"/>
      <c r="K84" s="25" t="n"/>
      <c r="L84" s="17" t="n"/>
      <c r="M84" s="17" t="n"/>
    </row>
    <row r="85" ht="23" customHeight="1">
      <c r="A85" s="25" t="n"/>
      <c r="B85" s="25" t="n"/>
      <c r="C85" s="27" t="n"/>
      <c r="D85" s="25" t="n"/>
      <c r="E85" s="17" t="n"/>
      <c r="F85" s="25" t="n"/>
      <c r="G85" s="27" t="n"/>
      <c r="H85" s="17" t="n"/>
      <c r="I85" s="25" t="n"/>
      <c r="J85" s="17" t="n"/>
      <c r="K85" s="25" t="n"/>
      <c r="L85" s="17" t="n"/>
      <c r="M85" s="17" t="n"/>
    </row>
    <row r="86" ht="23" customHeight="1">
      <c r="A86" s="25" t="n"/>
      <c r="B86" s="25" t="n"/>
      <c r="C86" s="27" t="n"/>
      <c r="D86" s="25" t="n"/>
      <c r="E86" s="17" t="n"/>
      <c r="F86" s="25" t="n"/>
      <c r="G86" s="27" t="n"/>
      <c r="H86" s="17" t="n"/>
      <c r="I86" s="25" t="n"/>
      <c r="J86" s="17" t="n"/>
      <c r="K86" s="25" t="n"/>
      <c r="L86" s="17" t="n"/>
      <c r="M86" s="17" t="n"/>
    </row>
    <row r="87" ht="23" customHeight="1">
      <c r="A87" s="25" t="n"/>
      <c r="B87" s="25" t="n"/>
      <c r="C87" s="27" t="n"/>
      <c r="D87" s="25" t="n"/>
      <c r="E87" s="17" t="n"/>
      <c r="F87" s="25" t="n"/>
      <c r="G87" s="27" t="n"/>
      <c r="H87" s="17" t="n"/>
      <c r="I87" s="25" t="n"/>
      <c r="J87" s="17" t="n"/>
      <c r="K87" s="25" t="n"/>
      <c r="L87" s="17" t="n"/>
      <c r="M87" s="17" t="n"/>
    </row>
    <row r="88" ht="23" customHeight="1">
      <c r="A88" s="25" t="n"/>
      <c r="B88" s="25" t="n"/>
      <c r="C88" s="27" t="n"/>
      <c r="D88" s="25" t="n"/>
      <c r="E88" s="17" t="n"/>
      <c r="F88" s="25" t="n"/>
      <c r="G88" s="27" t="n"/>
      <c r="H88" s="17" t="n"/>
      <c r="I88" s="25" t="n"/>
      <c r="J88" s="17" t="n"/>
      <c r="K88" s="25" t="n"/>
      <c r="L88" s="17" t="n"/>
      <c r="M88" s="17" t="n"/>
    </row>
    <row r="89" ht="23" customHeight="1">
      <c r="A89" s="25" t="n"/>
      <c r="B89" s="25" t="n"/>
      <c r="C89" s="27" t="n"/>
      <c r="D89" s="25" t="n"/>
      <c r="E89" s="17" t="n"/>
      <c r="F89" s="25" t="n"/>
      <c r="G89" s="27" t="n"/>
      <c r="H89" s="17" t="n"/>
      <c r="I89" s="25" t="n"/>
      <c r="J89" s="17" t="n"/>
      <c r="K89" s="25" t="n"/>
      <c r="L89" s="17" t="n"/>
      <c r="M89" s="17" t="n"/>
    </row>
    <row r="90" ht="23" customHeight="1">
      <c r="A90" s="25" t="n"/>
      <c r="B90" s="25" t="n"/>
      <c r="C90" s="27" t="n"/>
      <c r="D90" s="25" t="n"/>
      <c r="E90" s="17" t="n"/>
      <c r="F90" s="25" t="n"/>
      <c r="G90" s="27" t="n"/>
      <c r="H90" s="17" t="n"/>
      <c r="I90" s="25" t="n"/>
      <c r="J90" s="17" t="n"/>
      <c r="K90" s="25" t="n"/>
      <c r="L90" s="17" t="n"/>
      <c r="M90" s="17" t="n"/>
    </row>
    <row r="91" ht="23" customHeight="1">
      <c r="A91" s="25" t="n"/>
      <c r="B91" s="25" t="n"/>
      <c r="C91" s="27" t="n"/>
      <c r="D91" s="25" t="n"/>
      <c r="E91" s="17" t="n"/>
      <c r="F91" s="25" t="n"/>
      <c r="G91" s="27" t="n"/>
      <c r="H91" s="17" t="n"/>
      <c r="I91" s="25" t="n"/>
      <c r="J91" s="17" t="n"/>
      <c r="K91" s="25" t="n"/>
      <c r="L91" s="17" t="n"/>
      <c r="M91" s="17" t="n"/>
    </row>
    <row r="92" ht="23" customHeight="1">
      <c r="A92" s="25" t="n"/>
      <c r="B92" s="25" t="n"/>
      <c r="C92" s="27" t="n"/>
      <c r="D92" s="25" t="n"/>
      <c r="E92" s="17" t="n"/>
      <c r="F92" s="25" t="n"/>
      <c r="G92" s="27" t="n"/>
      <c r="H92" s="17" t="n"/>
      <c r="I92" s="25" t="n"/>
      <c r="J92" s="17" t="n"/>
      <c r="K92" s="25" t="n"/>
      <c r="L92" s="17" t="n"/>
      <c r="M92" s="17" t="n"/>
    </row>
    <row r="93" ht="23" customHeight="1">
      <c r="A93" s="25" t="n"/>
      <c r="B93" s="25" t="n"/>
      <c r="C93" s="27" t="n"/>
      <c r="D93" s="25" t="n"/>
      <c r="E93" s="17" t="n"/>
      <c r="F93" s="25" t="n"/>
      <c r="G93" s="27" t="n"/>
      <c r="H93" s="17" t="n"/>
      <c r="I93" s="25" t="n"/>
      <c r="J93" s="17" t="n"/>
      <c r="K93" s="25" t="n"/>
      <c r="L93" s="17" t="n"/>
      <c r="M93" s="17" t="n"/>
    </row>
    <row r="94" ht="23" customHeight="1">
      <c r="A94" s="25" t="n"/>
      <c r="B94" s="25" t="n"/>
      <c r="C94" s="27" t="n"/>
      <c r="D94" s="25" t="n"/>
      <c r="E94" s="17" t="n"/>
      <c r="F94" s="25" t="n"/>
      <c r="G94" s="27" t="n"/>
      <c r="H94" s="17" t="n"/>
      <c r="I94" s="25" t="n"/>
      <c r="J94" s="17" t="n"/>
      <c r="K94" s="25" t="n"/>
      <c r="L94" s="17" t="n"/>
      <c r="M94" s="17" t="n"/>
    </row>
    <row r="95" ht="23" customHeight="1">
      <c r="A95" s="25" t="n"/>
      <c r="B95" s="25" t="n"/>
      <c r="C95" s="27" t="n"/>
      <c r="D95" s="25" t="n"/>
      <c r="E95" s="17" t="n"/>
      <c r="F95" s="25" t="n"/>
      <c r="G95" s="27" t="n"/>
      <c r="H95" s="17" t="n"/>
      <c r="I95" s="25" t="n"/>
      <c r="J95" s="17" t="n"/>
      <c r="K95" s="25" t="n"/>
      <c r="L95" s="17" t="n"/>
      <c r="M95" s="17" t="n"/>
    </row>
    <row r="96" ht="23" customHeight="1">
      <c r="A96" s="25" t="n"/>
      <c r="B96" s="25" t="n"/>
      <c r="C96" s="27" t="n"/>
      <c r="D96" s="25" t="n"/>
      <c r="E96" s="17" t="n"/>
      <c r="F96" s="25" t="n"/>
      <c r="G96" s="27" t="n"/>
      <c r="H96" s="17" t="n"/>
      <c r="I96" s="25" t="n"/>
      <c r="J96" s="17" t="n"/>
      <c r="K96" s="25" t="n"/>
      <c r="L96" s="17" t="n"/>
      <c r="M96" s="17" t="n"/>
    </row>
    <row r="97" ht="23" customHeight="1">
      <c r="A97" s="25" t="n"/>
      <c r="B97" s="25" t="n"/>
      <c r="C97" s="27" t="n"/>
      <c r="D97" s="25" t="n"/>
      <c r="E97" s="17" t="n"/>
      <c r="F97" s="25" t="n"/>
      <c r="G97" s="27" t="n"/>
      <c r="H97" s="17" t="n"/>
      <c r="I97" s="25" t="n"/>
      <c r="J97" s="17" t="n"/>
      <c r="K97" s="25" t="n"/>
      <c r="L97" s="17" t="n"/>
      <c r="M97" s="17" t="n"/>
    </row>
    <row r="98" ht="23" customHeight="1">
      <c r="A98" s="25" t="n"/>
      <c r="B98" s="25" t="n"/>
      <c r="C98" s="27" t="n"/>
      <c r="D98" s="25" t="n"/>
      <c r="E98" s="17" t="n"/>
      <c r="F98" s="25" t="n"/>
      <c r="G98" s="27" t="n"/>
      <c r="H98" s="17" t="n"/>
      <c r="I98" s="25" t="n"/>
      <c r="J98" s="17" t="n"/>
      <c r="K98" s="25" t="n"/>
      <c r="L98" s="17" t="n"/>
      <c r="M98" s="17" t="n"/>
    </row>
    <row r="99" ht="23" customHeight="1">
      <c r="A99" s="25" t="n"/>
      <c r="B99" s="25" t="n"/>
      <c r="C99" s="27" t="n"/>
      <c r="D99" s="25" t="n"/>
      <c r="E99" s="17" t="n"/>
      <c r="F99" s="25" t="n"/>
      <c r="G99" s="27" t="n"/>
      <c r="H99" s="17" t="n"/>
      <c r="I99" s="25" t="n"/>
      <c r="J99" s="17" t="n"/>
      <c r="K99" s="25" t="n"/>
      <c r="L99" s="17" t="n"/>
      <c r="M99" s="17" t="n"/>
    </row>
    <row r="100" ht="23" customHeight="1">
      <c r="A100" s="25" t="n"/>
      <c r="B100" s="25" t="n"/>
      <c r="C100" s="27" t="n"/>
      <c r="D100" s="25" t="n"/>
      <c r="E100" s="17" t="n"/>
      <c r="F100" s="25" t="n"/>
      <c r="G100" s="27" t="n"/>
      <c r="H100" s="17" t="n"/>
      <c r="I100" s="25" t="n"/>
      <c r="J100" s="17" t="n"/>
      <c r="K100" s="25" t="n"/>
      <c r="L100" s="17" t="n"/>
      <c r="M100" s="17" t="n"/>
    </row>
    <row r="101" ht="23" customHeight="1">
      <c r="A101" s="25" t="n"/>
      <c r="B101" s="25" t="n"/>
      <c r="C101" s="27" t="n"/>
      <c r="D101" s="25" t="n"/>
      <c r="E101" s="17" t="n"/>
      <c r="F101" s="25" t="n"/>
      <c r="G101" s="27" t="n"/>
      <c r="H101" s="17" t="n"/>
      <c r="I101" s="25" t="n"/>
      <c r="J101" s="17" t="n"/>
      <c r="K101" s="25" t="n"/>
      <c r="L101" s="17" t="n"/>
      <c r="M101" s="17" t="n"/>
    </row>
    <row r="102" ht="23" customHeight="1">
      <c r="A102" s="25" t="n"/>
      <c r="B102" s="25" t="n"/>
      <c r="C102" s="27" t="n"/>
      <c r="D102" s="25" t="n"/>
      <c r="E102" s="17" t="n"/>
      <c r="F102" s="25" t="n"/>
      <c r="G102" s="27" t="n"/>
      <c r="H102" s="17" t="n"/>
      <c r="I102" s="25" t="n"/>
      <c r="J102" s="17" t="n"/>
      <c r="K102" s="25" t="n"/>
      <c r="L102" s="17" t="n"/>
      <c r="M102" s="17" t="n"/>
    </row>
    <row r="103" ht="23" customHeight="1">
      <c r="A103" s="25" t="n"/>
      <c r="B103" s="25" t="n"/>
      <c r="C103" s="27" t="n"/>
      <c r="D103" s="25" t="n"/>
      <c r="E103" s="17" t="n"/>
      <c r="F103" s="25" t="n"/>
      <c r="G103" s="27" t="n"/>
      <c r="H103" s="17" t="n"/>
      <c r="I103" s="25" t="n"/>
      <c r="J103" s="17" t="n"/>
      <c r="K103" s="25" t="n"/>
      <c r="L103" s="17" t="n"/>
      <c r="M103" s="17" t="n"/>
    </row>
    <row r="104" ht="23" customHeight="1">
      <c r="A104" s="25" t="n"/>
      <c r="B104" s="25" t="n"/>
      <c r="C104" s="27" t="n"/>
      <c r="D104" s="25" t="n"/>
      <c r="E104" s="17" t="n"/>
      <c r="F104" s="25" t="n"/>
      <c r="G104" s="27" t="n"/>
      <c r="H104" s="17" t="n"/>
      <c r="I104" s="17" t="n"/>
      <c r="J104" s="17" t="n"/>
      <c r="K104" s="17" t="n"/>
      <c r="L104" s="17" t="n"/>
      <c r="M104" s="17" t="n"/>
    </row>
    <row r="105" ht="23" customHeight="1">
      <c r="A105" s="25" t="n"/>
      <c r="B105" s="25" t="n"/>
      <c r="C105" s="27" t="n"/>
      <c r="D105" s="25" t="n"/>
      <c r="E105" s="17" t="n"/>
      <c r="F105" s="25" t="n"/>
      <c r="G105" s="27" t="n"/>
      <c r="H105" s="17" t="n"/>
      <c r="I105" s="17" t="n"/>
      <c r="J105" s="17" t="n"/>
      <c r="K105" s="17" t="n"/>
      <c r="L105" s="17" t="n"/>
      <c r="M105" s="17" t="n"/>
    </row>
    <row r="106" ht="23" customHeight="1">
      <c r="A106" s="25" t="n"/>
      <c r="B106" s="25" t="n"/>
      <c r="C106" s="27" t="n"/>
      <c r="D106" s="25" t="n"/>
      <c r="E106" s="17" t="n"/>
      <c r="F106" s="25" t="n"/>
      <c r="G106" s="27" t="n"/>
      <c r="H106" s="17" t="n"/>
      <c r="I106" s="17" t="n"/>
      <c r="J106" s="17" t="n"/>
      <c r="K106" s="17" t="n"/>
      <c r="L106" s="17" t="n"/>
      <c r="M106" s="17" t="n"/>
    </row>
    <row r="107" ht="23" customHeight="1">
      <c r="A107" s="25" t="n"/>
      <c r="B107" s="25" t="n"/>
      <c r="C107" s="27" t="n"/>
      <c r="D107" s="25" t="n"/>
      <c r="E107" s="17" t="n"/>
      <c r="F107" s="25" t="n"/>
      <c r="G107" s="27" t="n"/>
      <c r="H107" s="17" t="n"/>
      <c r="I107" s="17" t="n"/>
      <c r="J107" s="17" t="n"/>
      <c r="K107" s="17" t="n"/>
      <c r="L107" s="17" t="n"/>
      <c r="M107" s="17" t="n"/>
    </row>
    <row r="108" ht="23" customHeight="1">
      <c r="A108" s="25" t="n"/>
      <c r="B108" s="25" t="n"/>
      <c r="C108" s="27" t="n"/>
      <c r="D108" s="25" t="n"/>
      <c r="E108" s="17" t="n"/>
      <c r="F108" s="25" t="n"/>
      <c r="G108" s="27" t="n"/>
      <c r="H108" s="17" t="n"/>
      <c r="I108" s="17" t="n"/>
      <c r="J108" s="17" t="n"/>
      <c r="K108" s="17" t="n"/>
      <c r="L108" s="17" t="n"/>
      <c r="M108" s="17" t="n"/>
    </row>
    <row r="109" ht="23" customHeight="1">
      <c r="A109" s="25" t="n"/>
      <c r="B109" s="25" t="n"/>
      <c r="C109" s="27" t="n"/>
      <c r="D109" s="25" t="n"/>
      <c r="E109" s="17" t="n"/>
      <c r="F109" s="25" t="n"/>
      <c r="G109" s="27" t="n"/>
      <c r="H109" s="17" t="n"/>
      <c r="I109" s="17" t="n"/>
      <c r="J109" s="17" t="n"/>
      <c r="K109" s="17" t="n"/>
      <c r="L109" s="17" t="n"/>
      <c r="M109" s="17" t="n"/>
    </row>
    <row r="110" ht="23" customHeight="1">
      <c r="A110" s="25" t="n"/>
      <c r="B110" s="25" t="n"/>
      <c r="C110" s="27" t="n"/>
      <c r="D110" s="25" t="n"/>
      <c r="E110" s="17" t="n"/>
      <c r="F110" s="25" t="n"/>
      <c r="G110" s="27" t="n"/>
      <c r="H110" s="17" t="n"/>
      <c r="I110" s="17" t="n"/>
      <c r="J110" s="17" t="n"/>
      <c r="K110" s="17" t="n"/>
      <c r="L110" s="17" t="n"/>
      <c r="M110" s="17" t="n"/>
    </row>
    <row r="111" ht="23" customHeight="1">
      <c r="A111" s="25" t="n"/>
      <c r="B111" s="25" t="n"/>
      <c r="C111" s="27" t="n"/>
      <c r="D111" s="25" t="n"/>
      <c r="E111" s="17" t="n"/>
      <c r="F111" s="25" t="n"/>
      <c r="G111" s="27" t="n"/>
      <c r="H111" s="17" t="n"/>
      <c r="I111" s="17" t="n"/>
      <c r="J111" s="17" t="n"/>
      <c r="K111" s="17" t="n"/>
      <c r="L111" s="17" t="n"/>
      <c r="M111" s="17" t="n"/>
    </row>
    <row r="112" ht="23" customHeight="1">
      <c r="A112" s="25" t="n"/>
      <c r="B112" s="25" t="n"/>
      <c r="C112" s="27" t="n"/>
      <c r="D112" s="25" t="n"/>
      <c r="E112" s="17" t="n"/>
      <c r="F112" s="25" t="n"/>
      <c r="G112" s="27" t="n"/>
      <c r="H112" s="17" t="n"/>
      <c r="I112" s="17" t="n"/>
      <c r="J112" s="17" t="n"/>
      <c r="K112" s="17" t="n"/>
      <c r="L112" s="17" t="n"/>
      <c r="M112" s="17" t="n"/>
    </row>
    <row r="113" ht="23" customHeight="1">
      <c r="A113" s="25" t="n"/>
      <c r="B113" s="25" t="n"/>
      <c r="C113" s="27" t="n"/>
      <c r="D113" s="25" t="n"/>
      <c r="E113" s="17" t="n"/>
      <c r="F113" s="25" t="n"/>
      <c r="G113" s="27" t="n"/>
      <c r="H113" s="17" t="n"/>
      <c r="I113" s="17" t="n"/>
      <c r="J113" s="17" t="n"/>
      <c r="K113" s="17" t="n"/>
      <c r="L113" s="17" t="n"/>
      <c r="M113" s="17" t="n"/>
    </row>
    <row r="114" ht="23" customHeight="1">
      <c r="A114" s="25" t="n"/>
      <c r="B114" s="25" t="n"/>
      <c r="C114" s="27" t="n"/>
      <c r="D114" s="25" t="n"/>
      <c r="E114" s="17" t="n"/>
      <c r="F114" s="25" t="n"/>
      <c r="G114" s="27" t="n"/>
      <c r="H114" s="17" t="n"/>
      <c r="I114" s="17" t="n"/>
      <c r="J114" s="17" t="n"/>
      <c r="K114" s="17" t="n"/>
      <c r="L114" s="17" t="n"/>
      <c r="M114" s="17" t="n"/>
    </row>
    <row r="115" ht="23" customHeight="1">
      <c r="A115" s="25" t="n"/>
      <c r="B115" s="25" t="n"/>
      <c r="C115" s="27" t="n"/>
      <c r="D115" s="25" t="n"/>
      <c r="E115" s="17" t="n"/>
      <c r="F115" s="25" t="n"/>
      <c r="G115" s="27" t="n"/>
      <c r="H115" s="17" t="n"/>
      <c r="I115" s="17" t="n"/>
      <c r="J115" s="17" t="n"/>
      <c r="K115" s="17" t="n"/>
      <c r="L115" s="17" t="n"/>
      <c r="M115" s="17" t="n"/>
    </row>
    <row r="116" ht="23" customHeight="1">
      <c r="A116" s="25" t="n"/>
      <c r="B116" s="25" t="n"/>
      <c r="C116" s="27" t="n"/>
      <c r="D116" s="25" t="n"/>
      <c r="E116" s="17" t="n"/>
      <c r="F116" s="25" t="n"/>
      <c r="G116" s="27" t="n"/>
      <c r="H116" s="17" t="n"/>
      <c r="I116" s="17" t="n"/>
      <c r="J116" s="17" t="n"/>
      <c r="K116" s="17" t="n"/>
      <c r="L116" s="17" t="n"/>
      <c r="M116" s="17" t="n"/>
    </row>
    <row r="117" ht="23" customHeight="1">
      <c r="A117" s="25" t="n"/>
      <c r="B117" s="25" t="n"/>
      <c r="C117" s="27" t="n"/>
      <c r="D117" s="25" t="n"/>
      <c r="E117" s="17" t="n"/>
      <c r="F117" s="25" t="n"/>
      <c r="G117" s="27" t="n"/>
      <c r="H117" s="17" t="n"/>
      <c r="I117" s="17" t="n"/>
      <c r="J117" s="17" t="n"/>
      <c r="K117" s="17" t="n"/>
      <c r="L117" s="17" t="n"/>
      <c r="M117" s="17" t="n"/>
    </row>
    <row r="118" ht="23" customHeight="1">
      <c r="A118" s="25" t="n"/>
      <c r="B118" s="25" t="n"/>
      <c r="C118" s="27" t="n"/>
      <c r="D118" s="25" t="n"/>
      <c r="E118" s="17" t="n"/>
      <c r="F118" s="25" t="n"/>
      <c r="G118" s="27" t="n"/>
      <c r="H118" s="17" t="n"/>
      <c r="I118" s="17" t="n"/>
      <c r="J118" s="17" t="n"/>
      <c r="K118" s="17" t="n"/>
      <c r="L118" s="17" t="n"/>
      <c r="M118" s="17" t="n"/>
    </row>
    <row r="119" ht="23" customHeight="1">
      <c r="A119" s="25" t="n"/>
      <c r="B119" s="25" t="n"/>
      <c r="C119" s="27" t="n"/>
      <c r="D119" s="25" t="n"/>
      <c r="E119" s="17" t="n"/>
      <c r="F119" s="25" t="n"/>
      <c r="G119" s="27" t="n"/>
      <c r="H119" s="17" t="n"/>
      <c r="I119" s="17" t="n"/>
      <c r="J119" s="17" t="n"/>
      <c r="K119" s="17" t="n"/>
      <c r="L119" s="17" t="n"/>
      <c r="M119" s="17" t="n"/>
    </row>
    <row r="120" ht="23" customHeight="1">
      <c r="A120" s="25" t="n"/>
      <c r="B120" s="25" t="n"/>
      <c r="C120" s="27" t="n"/>
      <c r="D120" s="25" t="n"/>
      <c r="E120" s="17" t="n"/>
      <c r="F120" s="25" t="n"/>
      <c r="G120" s="27" t="n"/>
      <c r="H120" s="17" t="n"/>
      <c r="I120" s="17" t="n"/>
      <c r="J120" s="17" t="n"/>
      <c r="K120" s="17" t="n"/>
      <c r="L120" s="17" t="n"/>
      <c r="M120" s="17" t="n"/>
    </row>
    <row r="121" ht="23" customHeight="1">
      <c r="A121" s="25" t="n"/>
      <c r="B121" s="25" t="n"/>
      <c r="C121" s="27" t="n"/>
      <c r="D121" s="25" t="n"/>
      <c r="E121" s="17" t="n"/>
      <c r="F121" s="25" t="n"/>
      <c r="G121" s="27" t="n"/>
      <c r="H121" s="17" t="n"/>
      <c r="I121" s="17" t="n"/>
      <c r="J121" s="17" t="n"/>
      <c r="K121" s="17" t="n"/>
      <c r="L121" s="17" t="n"/>
      <c r="M121" s="17" t="n"/>
    </row>
    <row r="122" ht="23" customHeight="1">
      <c r="A122" s="25" t="n"/>
      <c r="B122" s="25" t="n"/>
      <c r="C122" s="27" t="n"/>
      <c r="D122" s="25" t="n"/>
      <c r="E122" s="17" t="n"/>
      <c r="F122" s="25" t="n"/>
      <c r="G122" s="27" t="n"/>
      <c r="H122" s="17" t="n"/>
      <c r="I122" s="17" t="n"/>
      <c r="J122" s="17" t="n"/>
      <c r="K122" s="17" t="n"/>
      <c r="L122" s="17" t="n"/>
      <c r="M122" s="17" t="n"/>
    </row>
    <row r="123" ht="23" customHeight="1">
      <c r="A123" s="25" t="n"/>
      <c r="B123" s="25" t="n"/>
      <c r="C123" s="27" t="n"/>
      <c r="D123" s="25" t="n"/>
      <c r="E123" s="17" t="n"/>
      <c r="F123" s="25" t="n"/>
      <c r="G123" s="27" t="n"/>
      <c r="H123" s="17" t="n"/>
      <c r="I123" s="17" t="n"/>
      <c r="J123" s="17" t="n"/>
      <c r="K123" s="17" t="n"/>
      <c r="L123" s="17" t="n"/>
      <c r="M123" s="17" t="n"/>
    </row>
    <row r="124" ht="23" customHeight="1">
      <c r="A124" s="25" t="n"/>
      <c r="B124" s="25" t="n"/>
      <c r="C124" s="27" t="n"/>
      <c r="D124" s="25" t="n"/>
      <c r="E124" s="17" t="n"/>
      <c r="F124" s="25" t="n"/>
      <c r="G124" s="27" t="n"/>
      <c r="H124" s="17" t="n"/>
      <c r="I124" s="17" t="n"/>
      <c r="J124" s="17" t="n"/>
      <c r="K124" s="17" t="n"/>
      <c r="L124" s="17" t="n"/>
      <c r="M124" s="17" t="n"/>
    </row>
    <row r="125" ht="23" customHeight="1">
      <c r="A125" s="25" t="n"/>
      <c r="B125" s="25" t="n"/>
      <c r="C125" s="27" t="n"/>
      <c r="D125" s="25" t="n"/>
      <c r="E125" s="17" t="n"/>
      <c r="F125" s="25" t="n"/>
      <c r="G125" s="27" t="n"/>
      <c r="H125" s="17" t="n"/>
      <c r="I125" s="17" t="n"/>
      <c r="J125" s="17" t="n"/>
      <c r="K125" s="17" t="n"/>
      <c r="L125" s="17" t="n"/>
      <c r="M125" s="17" t="n"/>
    </row>
    <row r="126" ht="23" customHeight="1">
      <c r="A126" s="25" t="n"/>
      <c r="B126" s="25" t="n"/>
      <c r="C126" s="27" t="n"/>
      <c r="D126" s="25" t="n"/>
      <c r="E126" s="17" t="n"/>
      <c r="F126" s="25" t="n"/>
      <c r="G126" s="27" t="n"/>
      <c r="H126" s="17" t="n"/>
      <c r="I126" s="17" t="n"/>
      <c r="J126" s="17" t="n"/>
      <c r="K126" s="17" t="n"/>
      <c r="L126" s="17" t="n"/>
      <c r="M126" s="17" t="n"/>
    </row>
    <row r="127" ht="23" customHeight="1">
      <c r="A127" s="25" t="n"/>
      <c r="B127" s="25" t="n"/>
      <c r="C127" s="27" t="n"/>
      <c r="D127" s="25" t="n"/>
      <c r="E127" s="17" t="n"/>
      <c r="F127" s="25" t="n"/>
      <c r="G127" s="27" t="n"/>
      <c r="H127" s="17" t="n"/>
      <c r="I127" s="17" t="n"/>
      <c r="J127" s="17" t="n"/>
      <c r="K127" s="17" t="n"/>
      <c r="L127" s="17" t="n"/>
      <c r="M127" s="17" t="n"/>
    </row>
    <row r="128" ht="23" customHeight="1">
      <c r="A128" s="25" t="n"/>
      <c r="B128" s="25" t="n"/>
      <c r="C128" s="27" t="n"/>
      <c r="D128" s="25" t="n"/>
      <c r="E128" s="17" t="n"/>
      <c r="F128" s="25" t="n"/>
      <c r="G128" s="27" t="n"/>
      <c r="H128" s="17" t="n"/>
      <c r="I128" s="17" t="n"/>
      <c r="J128" s="17" t="n"/>
      <c r="K128" s="17" t="n"/>
      <c r="L128" s="17" t="n"/>
      <c r="M128" s="17" t="n"/>
    </row>
    <row r="129" ht="23" customHeight="1">
      <c r="A129" s="25" t="n"/>
      <c r="B129" s="25" t="n"/>
      <c r="C129" s="27" t="n"/>
      <c r="D129" s="25" t="n"/>
      <c r="E129" s="17" t="n"/>
      <c r="F129" s="25" t="n"/>
      <c r="G129" s="27" t="n"/>
      <c r="H129" s="17" t="n"/>
      <c r="I129" s="17" t="n"/>
      <c r="J129" s="17" t="n"/>
      <c r="K129" s="17" t="n"/>
      <c r="L129" s="17" t="n"/>
      <c r="M129" s="17" t="n"/>
    </row>
    <row r="130" ht="23" customHeight="1">
      <c r="A130" s="25" t="n"/>
      <c r="B130" s="25" t="n"/>
      <c r="C130" s="27" t="n"/>
      <c r="D130" s="25" t="n"/>
      <c r="E130" s="17" t="n"/>
      <c r="F130" s="25" t="n"/>
      <c r="G130" s="27" t="n"/>
      <c r="H130" s="17" t="n"/>
      <c r="I130" s="17" t="n"/>
      <c r="J130" s="17" t="n"/>
      <c r="K130" s="17" t="n"/>
      <c r="L130" s="17" t="n"/>
      <c r="M130" s="17" t="n"/>
    </row>
    <row r="131" ht="23" customHeight="1">
      <c r="A131" s="25" t="n"/>
      <c r="B131" s="25" t="n"/>
      <c r="C131" s="27" t="n"/>
      <c r="D131" s="25" t="n"/>
      <c r="E131" s="17" t="n"/>
      <c r="F131" s="25" t="n"/>
      <c r="G131" s="27" t="n"/>
      <c r="H131" s="17" t="n"/>
      <c r="I131" s="17" t="n"/>
      <c r="J131" s="17" t="n"/>
      <c r="K131" s="17" t="n"/>
      <c r="L131" s="17" t="n"/>
      <c r="M131" s="17" t="n"/>
    </row>
    <row r="132" ht="23" customHeight="1">
      <c r="A132" s="25" t="n"/>
      <c r="B132" s="25" t="n"/>
      <c r="C132" s="27" t="n"/>
      <c r="D132" s="25" t="n"/>
      <c r="E132" s="17" t="n"/>
      <c r="F132" s="25" t="n"/>
      <c r="G132" s="27" t="n"/>
      <c r="H132" s="17" t="n"/>
      <c r="I132" s="17" t="n"/>
      <c r="J132" s="17" t="n"/>
      <c r="K132" s="17" t="n"/>
      <c r="L132" s="17" t="n"/>
      <c r="M132" s="17" t="n"/>
    </row>
    <row r="133" ht="23" customHeight="1">
      <c r="A133" s="25" t="n"/>
      <c r="B133" s="25" t="n"/>
      <c r="C133" s="27" t="n"/>
      <c r="D133" s="25" t="n"/>
      <c r="E133" s="17" t="n"/>
      <c r="F133" s="25" t="n"/>
      <c r="G133" s="27" t="n"/>
      <c r="H133" s="17" t="n"/>
      <c r="I133" s="17" t="n"/>
      <c r="J133" s="17" t="n"/>
      <c r="K133" s="17" t="n"/>
      <c r="L133" s="17" t="n"/>
      <c r="M133" s="17" t="n"/>
    </row>
    <row r="134" ht="23" customHeight="1">
      <c r="A134" s="25" t="n"/>
      <c r="B134" s="25" t="n"/>
      <c r="C134" s="27" t="n"/>
      <c r="D134" s="25" t="n"/>
      <c r="E134" s="17" t="n"/>
      <c r="F134" s="25" t="n"/>
      <c r="G134" s="27" t="n"/>
      <c r="H134" s="17" t="n"/>
      <c r="I134" s="17" t="n"/>
      <c r="J134" s="17" t="n"/>
      <c r="K134" s="17" t="n"/>
      <c r="L134" s="17" t="n"/>
      <c r="M134" s="17" t="n"/>
    </row>
    <row r="135" ht="23" customHeight="1">
      <c r="A135" s="25" t="n"/>
      <c r="B135" s="25" t="n"/>
      <c r="C135" s="27" t="n"/>
      <c r="D135" s="25" t="n"/>
      <c r="E135" s="17" t="n"/>
      <c r="F135" s="25" t="n"/>
      <c r="G135" s="27" t="n"/>
      <c r="H135" s="17" t="n"/>
      <c r="I135" s="17" t="n"/>
      <c r="J135" s="17" t="n"/>
      <c r="K135" s="17" t="n"/>
      <c r="L135" s="17" t="n"/>
      <c r="M135" s="17" t="n"/>
    </row>
    <row r="136" ht="23" customHeight="1">
      <c r="A136" s="25" t="n"/>
      <c r="B136" s="25" t="n"/>
      <c r="C136" s="27" t="n"/>
      <c r="D136" s="25" t="n"/>
      <c r="E136" s="17" t="n"/>
      <c r="F136" s="25" t="n"/>
      <c r="G136" s="27" t="n"/>
      <c r="H136" s="17" t="n"/>
      <c r="I136" s="17" t="n"/>
      <c r="J136" s="17" t="n"/>
      <c r="K136" s="17" t="n"/>
      <c r="L136" s="17" t="n"/>
      <c r="M136" s="17" t="n"/>
    </row>
    <row r="137" ht="23" customHeight="1">
      <c r="A137" s="25" t="n"/>
      <c r="B137" s="25" t="n"/>
      <c r="C137" s="27" t="n"/>
      <c r="D137" s="25" t="n"/>
      <c r="E137" s="17" t="n"/>
      <c r="F137" s="25" t="n"/>
      <c r="G137" s="27" t="n"/>
      <c r="H137" s="17" t="n"/>
      <c r="I137" s="17" t="n"/>
      <c r="J137" s="17" t="n"/>
      <c r="K137" s="17" t="n"/>
      <c r="L137" s="17" t="n"/>
      <c r="M137" s="17" t="n"/>
    </row>
    <row r="138" ht="23" customHeight="1">
      <c r="A138" s="25" t="n"/>
      <c r="B138" s="25" t="n"/>
      <c r="C138" s="27" t="n"/>
      <c r="D138" s="25" t="n"/>
      <c r="E138" s="17" t="n"/>
      <c r="F138" s="25" t="n"/>
      <c r="G138" s="27" t="n"/>
      <c r="H138" s="17" t="n"/>
      <c r="I138" s="17" t="n"/>
      <c r="J138" s="17" t="n"/>
      <c r="K138" s="17" t="n"/>
      <c r="L138" s="17" t="n"/>
      <c r="M138" s="17" t="n"/>
    </row>
    <row r="139" ht="23" customHeight="1">
      <c r="A139" s="25" t="n"/>
      <c r="B139" s="25" t="n"/>
      <c r="C139" s="27" t="n"/>
      <c r="D139" s="25" t="n"/>
      <c r="E139" s="17" t="n"/>
      <c r="F139" s="25" t="n"/>
      <c r="G139" s="27" t="n"/>
      <c r="H139" s="17" t="n"/>
      <c r="I139" s="17" t="n"/>
      <c r="J139" s="17" t="n"/>
      <c r="K139" s="17" t="n"/>
      <c r="L139" s="17" t="n"/>
      <c r="M139" s="17" t="n"/>
    </row>
    <row r="140" ht="23" customHeight="1">
      <c r="A140" s="25" t="n"/>
      <c r="B140" s="25" t="n"/>
      <c r="C140" s="27" t="n"/>
      <c r="D140" s="25" t="n"/>
      <c r="E140" s="17" t="n"/>
      <c r="F140" s="25" t="n"/>
      <c r="G140" s="27" t="n"/>
      <c r="H140" s="17" t="n"/>
      <c r="I140" s="17" t="n"/>
      <c r="J140" s="17" t="n"/>
      <c r="K140" s="17" t="n"/>
      <c r="L140" s="17" t="n"/>
      <c r="M140" s="17" t="n"/>
    </row>
    <row r="141" ht="23" customHeight="1">
      <c r="A141" s="25" t="n"/>
      <c r="B141" s="25" t="n"/>
      <c r="C141" s="27" t="n"/>
      <c r="D141" s="25" t="n"/>
      <c r="E141" s="17" t="n"/>
      <c r="F141" s="25" t="n"/>
      <c r="G141" s="27" t="n"/>
      <c r="H141" s="17" t="n"/>
      <c r="I141" s="17" t="n"/>
      <c r="J141" s="17" t="n"/>
      <c r="K141" s="17" t="n"/>
      <c r="L141" s="17" t="n"/>
      <c r="M141" s="17" t="n"/>
    </row>
    <row r="142" ht="23" customHeight="1">
      <c r="A142" s="25" t="n"/>
      <c r="B142" s="25" t="n"/>
      <c r="C142" s="27" t="n"/>
      <c r="D142" s="25" t="n"/>
      <c r="E142" s="17" t="n"/>
      <c r="F142" s="25" t="n"/>
      <c r="G142" s="27" t="n"/>
      <c r="H142" s="17" t="n"/>
      <c r="I142" s="17" t="n"/>
      <c r="J142" s="17" t="n"/>
      <c r="K142" s="17" t="n"/>
      <c r="L142" s="17" t="n"/>
      <c r="M142" s="17" t="n"/>
    </row>
    <row r="143" ht="23" customHeight="1">
      <c r="A143" s="25" t="n"/>
      <c r="B143" s="25" t="n"/>
      <c r="C143" s="27" t="n"/>
      <c r="D143" s="25" t="n"/>
      <c r="E143" s="17" t="n"/>
      <c r="F143" s="25" t="n"/>
      <c r="G143" s="27" t="n"/>
      <c r="H143" s="17" t="n"/>
      <c r="I143" s="17" t="n"/>
      <c r="J143" s="17" t="n"/>
      <c r="K143" s="17" t="n"/>
      <c r="L143" s="17" t="n"/>
      <c r="M143" s="17" t="n"/>
    </row>
    <row r="144" ht="23" customHeight="1">
      <c r="A144" s="25" t="n"/>
      <c r="B144" s="25" t="n"/>
      <c r="C144" s="27" t="n"/>
      <c r="D144" s="25" t="n"/>
      <c r="E144" s="17" t="n"/>
      <c r="F144" s="25" t="n"/>
      <c r="G144" s="27" t="n"/>
      <c r="H144" s="17" t="n"/>
      <c r="I144" s="17" t="n"/>
      <c r="J144" s="17" t="n"/>
      <c r="K144" s="17" t="n"/>
      <c r="L144" s="17" t="n"/>
      <c r="M144" s="17" t="n"/>
    </row>
    <row r="145" ht="23" customHeight="1">
      <c r="A145" s="25" t="n"/>
      <c r="B145" s="25" t="n"/>
      <c r="C145" s="27" t="n"/>
      <c r="D145" s="25" t="n"/>
      <c r="E145" s="17" t="n"/>
      <c r="F145" s="25" t="n"/>
      <c r="G145" s="27" t="n"/>
      <c r="H145" s="17" t="n"/>
      <c r="I145" s="17" t="n"/>
      <c r="J145" s="17" t="n"/>
      <c r="K145" s="17" t="n"/>
      <c r="L145" s="17" t="n"/>
      <c r="M145" s="17" t="n"/>
    </row>
    <row r="146" ht="23" customHeight="1">
      <c r="A146" s="25" t="n"/>
      <c r="B146" s="25" t="n"/>
      <c r="C146" s="27" t="n"/>
      <c r="D146" s="25" t="n"/>
      <c r="E146" s="17" t="n"/>
      <c r="F146" s="25" t="n"/>
      <c r="G146" s="27" t="n"/>
      <c r="H146" s="17" t="n"/>
      <c r="I146" s="17" t="n"/>
      <c r="J146" s="17" t="n"/>
      <c r="K146" s="17" t="n"/>
      <c r="L146" s="17" t="n"/>
      <c r="M146" s="17" t="n"/>
    </row>
    <row r="147" ht="23" customHeight="1">
      <c r="A147" s="25" t="n"/>
      <c r="B147" s="25" t="n"/>
      <c r="C147" s="27" t="n"/>
      <c r="D147" s="25" t="n"/>
      <c r="E147" s="17" t="n"/>
      <c r="F147" s="25" t="n"/>
      <c r="G147" s="27" t="n"/>
      <c r="H147" s="17" t="n"/>
      <c r="I147" s="17" t="n"/>
      <c r="J147" s="17" t="n"/>
      <c r="K147" s="17" t="n"/>
      <c r="L147" s="17" t="n"/>
      <c r="M147" s="17" t="n"/>
    </row>
    <row r="148" ht="23" customHeight="1">
      <c r="A148" s="25" t="n"/>
      <c r="B148" s="25" t="n"/>
      <c r="C148" s="27" t="n"/>
      <c r="D148" s="25" t="n"/>
      <c r="E148" s="17" t="n"/>
      <c r="F148" s="25" t="n"/>
      <c r="G148" s="27" t="n"/>
      <c r="H148" s="17" t="n"/>
      <c r="I148" s="17" t="n"/>
      <c r="J148" s="17" t="n"/>
      <c r="K148" s="17" t="n"/>
      <c r="L148" s="17" t="n"/>
      <c r="M148" s="17" t="n"/>
    </row>
    <row r="149" ht="23" customHeight="1">
      <c r="A149" s="25" t="n"/>
      <c r="B149" s="25" t="n"/>
      <c r="C149" s="27" t="n"/>
      <c r="D149" s="25" t="n"/>
      <c r="E149" s="17" t="n"/>
      <c r="F149" s="25" t="n"/>
      <c r="G149" s="27" t="n"/>
      <c r="H149" s="17" t="n"/>
      <c r="I149" s="17" t="n"/>
      <c r="J149" s="17" t="n"/>
      <c r="K149" s="17" t="n"/>
      <c r="L149" s="17" t="n"/>
      <c r="M149" s="17" t="n"/>
    </row>
    <row r="150" ht="23" customHeight="1">
      <c r="A150" s="25" t="n"/>
      <c r="B150" s="25" t="n"/>
      <c r="C150" s="27" t="n"/>
      <c r="D150" s="25" t="n"/>
      <c r="E150" s="17" t="n"/>
      <c r="F150" s="25" t="n"/>
      <c r="G150" s="27" t="n"/>
      <c r="H150" s="17" t="n"/>
      <c r="I150" s="17" t="n"/>
      <c r="J150" s="17" t="n"/>
      <c r="K150" s="17" t="n"/>
      <c r="L150" s="17" t="n"/>
      <c r="M150" s="17" t="n"/>
    </row>
    <row r="151" ht="23" customHeight="1">
      <c r="A151" s="25" t="n"/>
      <c r="B151" s="25" t="n"/>
      <c r="C151" s="27" t="n"/>
      <c r="D151" s="25" t="n"/>
      <c r="E151" s="17" t="n"/>
      <c r="F151" s="25" t="n"/>
      <c r="G151" s="27" t="n"/>
      <c r="H151" s="17" t="n"/>
      <c r="I151" s="17" t="n"/>
      <c r="J151" s="17" t="n"/>
      <c r="K151" s="17" t="n"/>
      <c r="L151" s="17" t="n"/>
      <c r="M151" s="17" t="n"/>
    </row>
    <row r="152" ht="23" customHeight="1">
      <c r="A152" s="25" t="n"/>
      <c r="B152" s="25" t="n"/>
      <c r="C152" s="27" t="n"/>
      <c r="D152" s="25" t="n"/>
      <c r="E152" s="17" t="n"/>
      <c r="F152" s="25" t="n"/>
      <c r="G152" s="27" t="n"/>
      <c r="H152" s="17" t="n"/>
      <c r="I152" s="17" t="n"/>
      <c r="J152" s="17" t="n"/>
      <c r="K152" s="17" t="n"/>
      <c r="L152" s="17" t="n"/>
      <c r="M152" s="17" t="n"/>
    </row>
    <row r="153" ht="23" customHeight="1">
      <c r="A153" s="25" t="n"/>
      <c r="B153" s="25" t="n"/>
      <c r="C153" s="27" t="n"/>
      <c r="D153" s="25" t="n"/>
      <c r="E153" s="17" t="n"/>
      <c r="F153" s="25" t="n"/>
      <c r="G153" s="27" t="n"/>
      <c r="H153" s="17" t="n"/>
      <c r="I153" s="17" t="n"/>
      <c r="J153" s="17" t="n"/>
      <c r="K153" s="17" t="n"/>
      <c r="L153" s="17" t="n"/>
      <c r="M153" s="17" t="n"/>
    </row>
    <row r="154" ht="23" customHeight="1">
      <c r="A154" s="25" t="n"/>
      <c r="B154" s="25" t="n"/>
      <c r="C154" s="27" t="n"/>
      <c r="D154" s="25" t="n"/>
      <c r="E154" s="17" t="n"/>
      <c r="F154" s="25" t="n"/>
      <c r="G154" s="27" t="n"/>
      <c r="H154" s="17" t="n"/>
      <c r="I154" s="17" t="n"/>
      <c r="J154" s="17" t="n"/>
      <c r="K154" s="17" t="n"/>
      <c r="L154" s="17" t="n"/>
      <c r="M154" s="17" t="n"/>
    </row>
    <row r="155" ht="23" customHeight="1">
      <c r="A155" s="25" t="n"/>
      <c r="B155" s="25" t="n"/>
      <c r="C155" s="27" t="n"/>
      <c r="D155" s="25" t="n"/>
      <c r="E155" s="17" t="n"/>
      <c r="F155" s="25" t="n"/>
      <c r="G155" s="27" t="n"/>
      <c r="H155" s="17" t="n"/>
      <c r="I155" s="17" t="n"/>
      <c r="J155" s="17" t="n"/>
      <c r="K155" s="17" t="n"/>
      <c r="L155" s="17" t="n"/>
      <c r="M155" s="17" t="n"/>
    </row>
    <row r="156" ht="23" customHeight="1">
      <c r="A156" s="25" t="n"/>
      <c r="B156" s="25" t="n"/>
      <c r="C156" s="27" t="n"/>
      <c r="D156" s="25" t="n"/>
      <c r="E156" s="17" t="n"/>
      <c r="F156" s="25" t="n"/>
      <c r="G156" s="27" t="n"/>
      <c r="H156" s="17" t="n"/>
      <c r="I156" s="17" t="n"/>
      <c r="J156" s="17" t="n"/>
      <c r="K156" s="17" t="n"/>
      <c r="L156" s="17" t="n"/>
      <c r="M156" s="17" t="n"/>
    </row>
    <row r="157" ht="23" customHeight="1">
      <c r="A157" s="25" t="n"/>
      <c r="B157" s="25" t="n"/>
      <c r="C157" s="27" t="n"/>
      <c r="D157" s="25" t="n"/>
      <c r="E157" s="17" t="n"/>
      <c r="F157" s="25" t="n"/>
      <c r="G157" s="27" t="n"/>
      <c r="H157" s="17" t="n"/>
      <c r="I157" s="17" t="n"/>
      <c r="J157" s="17" t="n"/>
      <c r="K157" s="17" t="n"/>
      <c r="L157" s="17" t="n"/>
      <c r="M157" s="17" t="n"/>
    </row>
    <row r="158" ht="23" customHeight="1">
      <c r="A158" s="25" t="n"/>
      <c r="B158" s="25" t="n"/>
      <c r="C158" s="27" t="n"/>
      <c r="D158" s="25" t="n"/>
      <c r="E158" s="17" t="n"/>
      <c r="F158" s="25" t="n"/>
      <c r="G158" s="27" t="n"/>
      <c r="H158" s="17" t="n"/>
      <c r="I158" s="17" t="n"/>
      <c r="J158" s="17" t="n"/>
      <c r="K158" s="17" t="n"/>
      <c r="L158" s="17" t="n"/>
      <c r="M158" s="17" t="n"/>
    </row>
    <row r="159" ht="23" customHeight="1">
      <c r="A159" s="25" t="n"/>
      <c r="B159" s="25" t="n"/>
      <c r="C159" s="27" t="n"/>
      <c r="D159" s="25" t="n"/>
      <c r="E159" s="17" t="n"/>
      <c r="F159" s="25" t="n"/>
      <c r="G159" s="27" t="n"/>
      <c r="H159" s="17" t="n"/>
      <c r="I159" s="17" t="n"/>
      <c r="J159" s="17" t="n"/>
      <c r="K159" s="17" t="n"/>
      <c r="L159" s="17" t="n"/>
      <c r="M159" s="17" t="n"/>
    </row>
    <row r="160" ht="23" customHeight="1">
      <c r="A160" s="25" t="n"/>
      <c r="B160" s="25" t="n"/>
      <c r="C160" s="27" t="n"/>
      <c r="D160" s="25" t="n"/>
      <c r="E160" s="17" t="n"/>
      <c r="F160" s="25" t="n"/>
      <c r="G160" s="27" t="n"/>
      <c r="H160" s="17" t="n"/>
      <c r="I160" s="17" t="n"/>
      <c r="J160" s="17" t="n"/>
      <c r="K160" s="17" t="n"/>
      <c r="L160" s="17" t="n"/>
      <c r="M160" s="17" t="n"/>
    </row>
    <row r="161" ht="23" customHeight="1">
      <c r="A161" s="25" t="n"/>
      <c r="B161" s="25" t="n"/>
      <c r="C161" s="27" t="n"/>
      <c r="D161" s="25" t="n"/>
      <c r="E161" s="17" t="n"/>
      <c r="F161" s="25" t="n"/>
      <c r="G161" s="27" t="n"/>
      <c r="H161" s="17" t="n"/>
      <c r="I161" s="17" t="n"/>
      <c r="J161" s="17" t="n"/>
      <c r="K161" s="17" t="n"/>
      <c r="L161" s="17" t="n"/>
      <c r="M161" s="17" t="n"/>
    </row>
    <row r="162" ht="23" customHeight="1">
      <c r="A162" s="25" t="n"/>
      <c r="B162" s="25" t="n"/>
      <c r="C162" s="27" t="n"/>
      <c r="D162" s="25" t="n"/>
      <c r="E162" s="17" t="n"/>
      <c r="F162" s="25" t="n"/>
      <c r="G162" s="27" t="n"/>
      <c r="H162" s="17" t="n"/>
      <c r="I162" s="17" t="n"/>
      <c r="J162" s="17" t="n"/>
      <c r="K162" s="17" t="n"/>
      <c r="L162" s="17" t="n"/>
      <c r="M162" s="17" t="n"/>
    </row>
    <row r="163" ht="23" customHeight="1">
      <c r="A163" s="25" t="n"/>
      <c r="B163" s="25" t="n"/>
      <c r="C163" s="27" t="n"/>
      <c r="D163" s="25" t="n"/>
      <c r="E163" s="17" t="n"/>
      <c r="F163" s="25" t="n"/>
      <c r="G163" s="27" t="n"/>
      <c r="H163" s="17" t="n"/>
      <c r="I163" s="17" t="n"/>
      <c r="J163" s="17" t="n"/>
      <c r="K163" s="17" t="n"/>
      <c r="L163" s="17" t="n"/>
      <c r="M163" s="17" t="n"/>
    </row>
    <row r="164" ht="23" customHeight="1">
      <c r="A164" s="25" t="n"/>
      <c r="B164" s="25" t="n"/>
      <c r="C164" s="27" t="n"/>
      <c r="D164" s="25" t="n"/>
      <c r="E164" s="17" t="n"/>
      <c r="F164" s="25" t="n"/>
      <c r="G164" s="27" t="n"/>
      <c r="H164" s="17" t="n"/>
      <c r="I164" s="17" t="n"/>
      <c r="J164" s="17" t="n"/>
      <c r="K164" s="17" t="n"/>
      <c r="L164" s="17" t="n"/>
      <c r="M164" s="17" t="n"/>
    </row>
    <row r="165" ht="23" customHeight="1">
      <c r="A165" s="25" t="n"/>
      <c r="B165" s="25" t="n"/>
      <c r="C165" s="27" t="n"/>
      <c r="D165" s="25" t="n"/>
      <c r="E165" s="17" t="n"/>
      <c r="F165" s="25" t="n"/>
      <c r="G165" s="27" t="n"/>
      <c r="H165" s="17" t="n"/>
      <c r="I165" s="17" t="n"/>
      <c r="J165" s="17" t="n"/>
      <c r="K165" s="17" t="n"/>
      <c r="L165" s="17" t="n"/>
      <c r="M165" s="17" t="n"/>
    </row>
    <row r="166" ht="23" customHeight="1">
      <c r="A166" s="25" t="n"/>
      <c r="B166" s="25" t="n"/>
      <c r="C166" s="27" t="n"/>
      <c r="D166" s="25" t="n"/>
      <c r="E166" s="17" t="n"/>
      <c r="F166" s="25" t="n"/>
      <c r="G166" s="27" t="n"/>
      <c r="H166" s="17" t="n"/>
      <c r="I166" s="17" t="n"/>
      <c r="J166" s="17" t="n"/>
      <c r="K166" s="17" t="n"/>
      <c r="L166" s="17" t="n"/>
      <c r="M166" s="17" t="n"/>
    </row>
    <row r="167" ht="23" customHeight="1">
      <c r="A167" s="25" t="n"/>
      <c r="B167" s="25" t="n"/>
      <c r="C167" s="27" t="n"/>
      <c r="D167" s="25" t="n"/>
      <c r="E167" s="17" t="n"/>
      <c r="F167" s="25" t="n"/>
      <c r="G167" s="27" t="n"/>
      <c r="H167" s="17" t="n"/>
      <c r="I167" s="17" t="n"/>
      <c r="J167" s="17" t="n"/>
      <c r="K167" s="17" t="n"/>
      <c r="L167" s="17" t="n"/>
      <c r="M167" s="17" t="n"/>
    </row>
    <row r="168" ht="23" customHeight="1">
      <c r="A168" s="25" t="n"/>
      <c r="B168" s="25" t="n"/>
      <c r="C168" s="27" t="n"/>
      <c r="D168" s="25" t="n"/>
      <c r="E168" s="17" t="n"/>
      <c r="F168" s="25" t="n"/>
      <c r="G168" s="27" t="n"/>
      <c r="H168" s="17" t="n"/>
      <c r="I168" s="17" t="n"/>
      <c r="J168" s="17" t="n"/>
      <c r="K168" s="17" t="n"/>
      <c r="L168" s="17" t="n"/>
      <c r="M168" s="17" t="n"/>
    </row>
    <row r="169" ht="23" customHeight="1">
      <c r="A169" s="25" t="n"/>
      <c r="B169" s="25" t="n"/>
      <c r="C169" s="27" t="n"/>
      <c r="D169" s="25" t="n"/>
      <c r="E169" s="17" t="n"/>
      <c r="F169" s="25" t="n"/>
      <c r="G169" s="27" t="n"/>
      <c r="H169" s="17" t="n"/>
      <c r="I169" s="17" t="n"/>
      <c r="J169" s="17" t="n"/>
      <c r="K169" s="17" t="n"/>
      <c r="L169" s="17" t="n"/>
      <c r="M169" s="17" t="n"/>
    </row>
    <row r="170" ht="23" customHeight="1">
      <c r="A170" s="25" t="n"/>
      <c r="B170" s="25" t="n"/>
      <c r="C170" s="27" t="n"/>
      <c r="D170" s="25" t="n"/>
      <c r="E170" s="17" t="n"/>
      <c r="F170" s="25" t="n"/>
      <c r="G170" s="27" t="n"/>
      <c r="H170" s="17" t="n"/>
      <c r="I170" s="17" t="n"/>
      <c r="J170" s="17" t="n"/>
      <c r="K170" s="17" t="n"/>
      <c r="L170" s="17" t="n"/>
      <c r="M170" s="17" t="n"/>
    </row>
    <row r="171" ht="23" customHeight="1">
      <c r="A171" s="25" t="n"/>
      <c r="B171" s="25" t="n"/>
      <c r="C171" s="27" t="n"/>
      <c r="D171" s="25" t="n"/>
      <c r="E171" s="17" t="n"/>
      <c r="F171" s="25" t="n"/>
      <c r="G171" s="27" t="n"/>
      <c r="H171" s="17" t="n"/>
      <c r="I171" s="17" t="n"/>
      <c r="J171" s="17" t="n"/>
      <c r="K171" s="17" t="n"/>
      <c r="L171" s="17" t="n"/>
      <c r="M171" s="17" t="n"/>
    </row>
    <row r="172" ht="23" customHeight="1">
      <c r="A172" s="25" t="n"/>
      <c r="B172" s="25" t="n"/>
      <c r="C172" s="27" t="n"/>
      <c r="D172" s="25" t="n"/>
      <c r="E172" s="17" t="n"/>
      <c r="F172" s="25" t="n"/>
      <c r="G172" s="27" t="n"/>
      <c r="H172" s="17" t="n"/>
      <c r="I172" s="17" t="n"/>
      <c r="J172" s="17" t="n"/>
      <c r="K172" s="17" t="n"/>
      <c r="L172" s="17" t="n"/>
      <c r="M172" s="17" t="n"/>
    </row>
    <row r="173" ht="23" customHeight="1">
      <c r="A173" s="25" t="n"/>
      <c r="B173" s="25" t="n"/>
      <c r="C173" s="27" t="n"/>
      <c r="D173" s="25" t="n"/>
      <c r="E173" s="17" t="n"/>
      <c r="F173" s="25" t="n"/>
      <c r="G173" s="27" t="n"/>
      <c r="H173" s="17" t="n"/>
      <c r="I173" s="17" t="n"/>
      <c r="J173" s="17" t="n"/>
      <c r="K173" s="17" t="n"/>
      <c r="L173" s="17" t="n"/>
      <c r="M173" s="17" t="n"/>
    </row>
    <row r="174" ht="23" customHeight="1">
      <c r="A174" s="25" t="n"/>
      <c r="B174" s="25" t="n"/>
      <c r="C174" s="27" t="n"/>
      <c r="D174" s="25" t="n"/>
      <c r="E174" s="17" t="n"/>
      <c r="F174" s="25" t="n"/>
      <c r="G174" s="27" t="n"/>
      <c r="H174" s="17" t="n"/>
      <c r="I174" s="17" t="n"/>
      <c r="J174" s="17" t="n"/>
      <c r="K174" s="17" t="n"/>
      <c r="L174" s="17" t="n"/>
      <c r="M174" s="17" t="n"/>
    </row>
    <row r="175" ht="23" customHeight="1">
      <c r="A175" s="25" t="n"/>
      <c r="B175" s="25" t="n"/>
      <c r="C175" s="27" t="n"/>
      <c r="D175" s="25" t="n"/>
      <c r="E175" s="17" t="n"/>
      <c r="F175" s="25" t="n"/>
      <c r="G175" s="27" t="n"/>
      <c r="H175" s="17" t="n"/>
      <c r="I175" s="17" t="n"/>
      <c r="J175" s="17" t="n"/>
      <c r="K175" s="17" t="n"/>
      <c r="L175" s="17" t="n"/>
      <c r="M175" s="17" t="n"/>
    </row>
    <row r="176" ht="23" customHeight="1">
      <c r="A176" s="25" t="n"/>
      <c r="B176" s="25" t="n"/>
      <c r="C176" s="27" t="n"/>
      <c r="D176" s="25" t="n"/>
      <c r="E176" s="17" t="n"/>
      <c r="F176" s="25" t="n"/>
      <c r="G176" s="27" t="n"/>
      <c r="H176" s="17" t="n"/>
      <c r="I176" s="17" t="n"/>
      <c r="J176" s="17" t="n"/>
      <c r="K176" s="17" t="n"/>
      <c r="L176" s="17" t="n"/>
      <c r="M176" s="17" t="n"/>
    </row>
    <row r="177" ht="23" customHeight="1">
      <c r="A177" s="25" t="n"/>
      <c r="B177" s="25" t="n"/>
      <c r="C177" s="27" t="n"/>
      <c r="D177" s="25" t="n"/>
      <c r="E177" s="17" t="n"/>
      <c r="F177" s="25" t="n"/>
      <c r="G177" s="27" t="n"/>
      <c r="H177" s="17" t="n"/>
      <c r="I177" s="17" t="n"/>
      <c r="J177" s="17" t="n"/>
      <c r="K177" s="17" t="n"/>
      <c r="L177" s="17" t="n"/>
      <c r="M177" s="17" t="n"/>
    </row>
    <row r="178" ht="23" customHeight="1">
      <c r="A178" s="25" t="n"/>
      <c r="B178" s="25" t="n"/>
      <c r="C178" s="27" t="n"/>
      <c r="D178" s="25" t="n"/>
      <c r="E178" s="17" t="n"/>
      <c r="F178" s="25" t="n"/>
      <c r="G178" s="27" t="n"/>
      <c r="H178" s="17" t="n"/>
      <c r="I178" s="17" t="n"/>
      <c r="J178" s="17" t="n"/>
      <c r="K178" s="17" t="n"/>
      <c r="L178" s="17" t="n"/>
      <c r="M178" s="17" t="n"/>
    </row>
    <row r="179" ht="23" customHeight="1">
      <c r="A179" s="25" t="n"/>
      <c r="B179" s="25" t="n"/>
      <c r="C179" s="27" t="n"/>
      <c r="D179" s="25" t="n"/>
      <c r="E179" s="17" t="n"/>
      <c r="F179" s="25" t="n"/>
      <c r="G179" s="27" t="n"/>
      <c r="H179" s="17" t="n"/>
      <c r="I179" s="17" t="n"/>
      <c r="J179" s="17" t="n"/>
      <c r="K179" s="17" t="n"/>
      <c r="L179" s="17" t="n"/>
      <c r="M179" s="17" t="n"/>
    </row>
    <row r="180" ht="23" customHeight="1">
      <c r="A180" s="25" t="n"/>
      <c r="B180" s="25" t="n"/>
      <c r="C180" s="27" t="n"/>
      <c r="D180" s="25" t="n"/>
      <c r="E180" s="17" t="n"/>
      <c r="F180" s="25" t="n"/>
      <c r="G180" s="27" t="n"/>
      <c r="H180" s="17" t="n"/>
      <c r="I180" s="17" t="n"/>
      <c r="J180" s="17" t="n"/>
      <c r="K180" s="17" t="n"/>
      <c r="L180" s="17" t="n"/>
      <c r="M180" s="17" t="n"/>
    </row>
    <row r="181" ht="23" customHeight="1">
      <c r="A181" s="25" t="n"/>
      <c r="B181" s="25" t="n"/>
      <c r="C181" s="27" t="n"/>
      <c r="D181" s="25" t="n"/>
      <c r="E181" s="17" t="n"/>
      <c r="F181" s="25" t="n"/>
      <c r="G181" s="27" t="n"/>
      <c r="H181" s="17" t="n"/>
      <c r="I181" s="17" t="n"/>
      <c r="J181" s="17" t="n"/>
      <c r="K181" s="17" t="n"/>
      <c r="L181" s="17" t="n"/>
      <c r="M181" s="17" t="n"/>
    </row>
    <row r="182" ht="23" customHeight="1">
      <c r="A182" s="25" t="n"/>
      <c r="B182" s="25" t="n"/>
      <c r="C182" s="27" t="n"/>
      <c r="D182" s="25" t="n"/>
      <c r="E182" s="17" t="n"/>
      <c r="F182" s="25" t="n"/>
      <c r="G182" s="27" t="n"/>
      <c r="H182" s="17" t="n"/>
      <c r="I182" s="17" t="n"/>
      <c r="J182" s="17" t="n"/>
      <c r="K182" s="17" t="n"/>
      <c r="L182" s="17" t="n"/>
      <c r="M182" s="17" t="n"/>
    </row>
    <row r="183" ht="23" customHeight="1">
      <c r="A183" s="25" t="n"/>
      <c r="B183" s="25" t="n"/>
      <c r="C183" s="27" t="n"/>
      <c r="D183" s="25" t="n"/>
      <c r="E183" s="17" t="n"/>
      <c r="F183" s="25" t="n"/>
      <c r="G183" s="27" t="n"/>
      <c r="H183" s="17" t="n"/>
      <c r="I183" s="17" t="n"/>
      <c r="J183" s="17" t="n"/>
      <c r="K183" s="17" t="n"/>
      <c r="L183" s="17" t="n"/>
      <c r="M183" s="17" t="n"/>
    </row>
    <row r="184" ht="23" customHeight="1">
      <c r="A184" s="25" t="n"/>
      <c r="B184" s="25" t="n"/>
      <c r="C184" s="27" t="n"/>
      <c r="D184" s="25" t="n"/>
      <c r="E184" s="17" t="n"/>
      <c r="F184" s="25" t="n"/>
      <c r="G184" s="27" t="n"/>
      <c r="H184" s="17" t="n"/>
      <c r="I184" s="17" t="n"/>
      <c r="J184" s="17" t="n"/>
      <c r="K184" s="17" t="n"/>
      <c r="L184" s="17" t="n"/>
      <c r="M184" s="17" t="n"/>
    </row>
    <row r="185" ht="23" customHeight="1">
      <c r="A185" s="25" t="n"/>
      <c r="B185" s="25" t="n"/>
      <c r="C185" s="27" t="n"/>
      <c r="D185" s="25" t="n"/>
      <c r="E185" s="17" t="n"/>
      <c r="F185" s="25" t="n"/>
      <c r="G185" s="27" t="n"/>
      <c r="H185" s="17" t="n"/>
      <c r="I185" s="17" t="n"/>
      <c r="J185" s="17" t="n"/>
      <c r="K185" s="17" t="n"/>
      <c r="L185" s="17" t="n"/>
      <c r="M185" s="17" t="n"/>
    </row>
    <row r="186" ht="23" customHeight="1">
      <c r="A186" s="25" t="n"/>
      <c r="B186" s="25" t="n"/>
      <c r="C186" s="27" t="n"/>
      <c r="D186" s="25" t="n"/>
      <c r="E186" s="17" t="n"/>
      <c r="F186" s="25" t="n"/>
      <c r="G186" s="27" t="n"/>
      <c r="H186" s="17" t="n"/>
      <c r="I186" s="17" t="n"/>
      <c r="J186" s="17" t="n"/>
      <c r="K186" s="17" t="n"/>
      <c r="L186" s="17" t="n"/>
      <c r="M186" s="17" t="n"/>
    </row>
    <row r="187" ht="23" customHeight="1">
      <c r="A187" s="25" t="n"/>
      <c r="B187" s="25" t="n"/>
      <c r="C187" s="27" t="n"/>
      <c r="D187" s="25" t="n"/>
      <c r="E187" s="17" t="n"/>
      <c r="F187" s="25" t="n"/>
      <c r="G187" s="27" t="n"/>
      <c r="H187" s="17" t="n"/>
      <c r="I187" s="17" t="n"/>
      <c r="J187" s="17" t="n"/>
      <c r="K187" s="17" t="n"/>
      <c r="L187" s="17" t="n"/>
      <c r="M187" s="17" t="n"/>
    </row>
    <row r="188" ht="23" customHeight="1">
      <c r="A188" s="25" t="n"/>
      <c r="B188" s="25" t="n"/>
      <c r="C188" s="27" t="n"/>
      <c r="D188" s="25" t="n"/>
      <c r="E188" s="17" t="n"/>
      <c r="F188" s="25" t="n"/>
      <c r="G188" s="27" t="n"/>
      <c r="H188" s="17" t="n"/>
      <c r="I188" s="17" t="n"/>
      <c r="J188" s="17" t="n"/>
      <c r="K188" s="17" t="n"/>
      <c r="L188" s="17" t="n"/>
      <c r="M188" s="17" t="n"/>
    </row>
    <row r="189" ht="23" customHeight="1">
      <c r="A189" s="25" t="n"/>
      <c r="B189" s="25" t="n"/>
      <c r="C189" s="27" t="n"/>
      <c r="D189" s="25" t="n"/>
      <c r="E189" s="17" t="n"/>
      <c r="F189" s="25" t="n"/>
      <c r="G189" s="27" t="n"/>
      <c r="H189" s="17" t="n"/>
      <c r="I189" s="17" t="n"/>
      <c r="J189" s="17" t="n"/>
      <c r="K189" s="17" t="n"/>
      <c r="L189" s="17" t="n"/>
      <c r="M189" s="17" t="n"/>
    </row>
    <row r="190" ht="23" customHeight="1">
      <c r="A190" s="25" t="n"/>
      <c r="B190" s="25" t="n"/>
      <c r="C190" s="27" t="n"/>
      <c r="D190" s="25" t="n"/>
      <c r="E190" s="17" t="n"/>
      <c r="F190" s="25" t="n"/>
      <c r="G190" s="27" t="n"/>
      <c r="H190" s="17" t="n"/>
      <c r="I190" s="17" t="n"/>
      <c r="J190" s="17" t="n"/>
      <c r="K190" s="17" t="n"/>
      <c r="L190" s="17" t="n"/>
      <c r="M190" s="17" t="n"/>
    </row>
    <row r="191" ht="23" customHeight="1">
      <c r="A191" s="25" t="n"/>
      <c r="B191" s="25" t="n"/>
      <c r="C191" s="27" t="n"/>
      <c r="D191" s="25" t="n"/>
      <c r="E191" s="17" t="n"/>
      <c r="F191" s="25" t="n"/>
      <c r="G191" s="27" t="n"/>
      <c r="H191" s="17" t="n"/>
      <c r="I191" s="17" t="n"/>
      <c r="J191" s="17" t="n"/>
      <c r="K191" s="17" t="n"/>
      <c r="L191" s="17" t="n"/>
      <c r="M191" s="17" t="n"/>
    </row>
    <row r="192" ht="23" customHeight="1">
      <c r="A192" s="25" t="n"/>
      <c r="B192" s="25" t="n"/>
      <c r="C192" s="27" t="n"/>
      <c r="D192" s="25" t="n"/>
      <c r="E192" s="17" t="n"/>
      <c r="F192" s="25" t="n"/>
      <c r="G192" s="27" t="n"/>
      <c r="H192" s="17" t="n"/>
      <c r="I192" s="17" t="n"/>
      <c r="J192" s="17" t="n"/>
      <c r="K192" s="17" t="n"/>
      <c r="L192" s="17" t="n"/>
      <c r="M192" s="17" t="n"/>
    </row>
    <row r="193" ht="23" customHeight="1">
      <c r="A193" s="25" t="n"/>
      <c r="B193" s="25" t="n"/>
      <c r="C193" s="27" t="n"/>
      <c r="D193" s="25" t="n"/>
      <c r="E193" s="17" t="n"/>
      <c r="F193" s="25" t="n"/>
      <c r="G193" s="27" t="n"/>
      <c r="H193" s="17" t="n"/>
      <c r="I193" s="17" t="n"/>
      <c r="J193" s="17" t="n"/>
      <c r="K193" s="17" t="n"/>
      <c r="L193" s="17" t="n"/>
      <c r="M193" s="17" t="n"/>
    </row>
    <row r="194" ht="23" customHeight="1">
      <c r="A194" s="25" t="n"/>
      <c r="B194" s="25" t="n"/>
      <c r="C194" s="27" t="n"/>
      <c r="D194" s="25" t="n"/>
      <c r="E194" s="17" t="n"/>
      <c r="F194" s="25" t="n"/>
      <c r="G194" s="27" t="n"/>
      <c r="H194" s="17" t="n"/>
      <c r="I194" s="17" t="n"/>
      <c r="J194" s="17" t="n"/>
      <c r="K194" s="17" t="n"/>
      <c r="L194" s="17" t="n"/>
      <c r="M194" s="17" t="n"/>
    </row>
    <row r="195" ht="23" customHeight="1">
      <c r="A195" s="25" t="n"/>
      <c r="B195" s="25" t="n"/>
      <c r="C195" s="27" t="n"/>
      <c r="D195" s="25" t="n"/>
      <c r="E195" s="17" t="n"/>
      <c r="F195" s="25" t="n"/>
      <c r="G195" s="27" t="n"/>
      <c r="H195" s="17" t="n"/>
      <c r="I195" s="17" t="n"/>
      <c r="J195" s="17" t="n"/>
      <c r="K195" s="17" t="n"/>
      <c r="L195" s="17" t="n"/>
      <c r="M195" s="17" t="n"/>
    </row>
    <row r="196" ht="23" customHeight="1">
      <c r="A196" s="25" t="n"/>
      <c r="B196" s="25" t="n"/>
      <c r="C196" s="27" t="n"/>
      <c r="D196" s="25" t="n"/>
      <c r="E196" s="17" t="n"/>
      <c r="F196" s="25" t="n"/>
      <c r="G196" s="27" t="n"/>
      <c r="H196" s="17" t="n"/>
      <c r="I196" s="17" t="n"/>
      <c r="J196" s="17" t="n"/>
      <c r="K196" s="17" t="n"/>
      <c r="L196" s="17" t="n"/>
      <c r="M196" s="17" t="n"/>
    </row>
    <row r="197" ht="23" customHeight="1">
      <c r="A197" s="25" t="n"/>
      <c r="B197" s="25" t="n"/>
      <c r="C197" s="27" t="n"/>
      <c r="D197" s="25" t="n"/>
      <c r="E197" s="17" t="n"/>
      <c r="F197" s="25" t="n"/>
      <c r="G197" s="27" t="n"/>
      <c r="H197" s="17" t="n"/>
      <c r="I197" s="17" t="n"/>
      <c r="J197" s="17" t="n"/>
      <c r="K197" s="17" t="n"/>
      <c r="L197" s="17" t="n"/>
      <c r="M197" s="17" t="n"/>
    </row>
    <row r="198" ht="23" customHeight="1">
      <c r="A198" s="25" t="n"/>
      <c r="B198" s="25" t="n"/>
      <c r="C198" s="27" t="n"/>
      <c r="D198" s="25" t="n"/>
      <c r="E198" s="17" t="n"/>
      <c r="F198" s="25" t="n"/>
      <c r="G198" s="27" t="n"/>
      <c r="H198" s="17" t="n"/>
      <c r="I198" s="17" t="n"/>
      <c r="J198" s="17" t="n"/>
      <c r="K198" s="17" t="n"/>
      <c r="L198" s="17" t="n"/>
      <c r="M198" s="17" t="n"/>
    </row>
    <row r="199" ht="23" customHeight="1">
      <c r="A199" s="25" t="n"/>
      <c r="B199" s="25" t="n"/>
      <c r="C199" s="27" t="n"/>
      <c r="D199" s="25" t="n"/>
      <c r="E199" s="17" t="n"/>
      <c r="F199" s="25" t="n"/>
      <c r="G199" s="27" t="n"/>
      <c r="H199" s="17" t="n"/>
      <c r="I199" s="17" t="n"/>
      <c r="J199" s="17" t="n"/>
      <c r="K199" s="17" t="n"/>
      <c r="L199" s="17" t="n"/>
      <c r="M199" s="17" t="n"/>
    </row>
    <row r="200" ht="23" customHeight="1">
      <c r="A200" s="25" t="n"/>
      <c r="B200" s="25" t="n"/>
      <c r="C200" s="27" t="n"/>
      <c r="D200" s="25" t="n"/>
      <c r="E200" s="17" t="n"/>
      <c r="F200" s="25" t="n"/>
      <c r="G200" s="27" t="n"/>
      <c r="H200" s="17" t="n"/>
      <c r="I200" s="17" t="n"/>
      <c r="J200" s="17" t="n"/>
      <c r="K200" s="17" t="n"/>
      <c r="L200" s="17" t="n"/>
      <c r="M200" s="17" t="n"/>
    </row>
    <row r="201" ht="23" customHeight="1">
      <c r="A201" s="25" t="n"/>
      <c r="B201" s="25" t="n"/>
      <c r="C201" s="27" t="n"/>
      <c r="D201" s="25" t="n"/>
      <c r="E201" s="17" t="n"/>
      <c r="F201" s="25" t="n"/>
      <c r="G201" s="27" t="n"/>
      <c r="H201" s="17" t="n"/>
      <c r="I201" s="17" t="n"/>
      <c r="J201" s="17" t="n"/>
      <c r="K201" s="17" t="n"/>
      <c r="L201" s="17" t="n"/>
      <c r="M201" s="17" t="n"/>
    </row>
    <row r="202" ht="23" customHeight="1">
      <c r="A202" s="25" t="n"/>
      <c r="B202" s="25" t="n"/>
      <c r="C202" s="27" t="n"/>
      <c r="D202" s="25" t="n"/>
      <c r="E202" s="17" t="n"/>
      <c r="F202" s="25" t="n"/>
      <c r="G202" s="27" t="n"/>
      <c r="H202" s="17" t="n"/>
      <c r="I202" s="17" t="n"/>
      <c r="J202" s="17" t="n"/>
      <c r="K202" s="17" t="n"/>
      <c r="L202" s="17" t="n"/>
      <c r="M202" s="17" t="n"/>
    </row>
    <row r="203" ht="23" customHeight="1">
      <c r="A203" s="25" t="n"/>
      <c r="B203" s="25" t="n"/>
      <c r="C203" s="27" t="n"/>
      <c r="D203" s="25" t="n"/>
      <c r="E203" s="17" t="n"/>
      <c r="F203" s="25" t="n"/>
      <c r="G203" s="27" t="n"/>
      <c r="H203" s="17" t="n"/>
      <c r="I203" s="17" t="n"/>
      <c r="J203" s="17" t="n"/>
      <c r="K203" s="17" t="n"/>
      <c r="L203" s="17" t="n"/>
      <c r="M203" s="17" t="n"/>
    </row>
    <row r="204" ht="23" customHeight="1">
      <c r="A204" s="25" t="n"/>
      <c r="B204" s="25" t="n"/>
      <c r="C204" s="27" t="n"/>
      <c r="D204" s="25" t="n"/>
      <c r="E204" s="17" t="n"/>
      <c r="F204" s="17" t="n"/>
      <c r="G204" s="17" t="n"/>
      <c r="H204" s="17" t="n"/>
      <c r="I204" s="17" t="n"/>
      <c r="J204" s="17" t="n"/>
      <c r="K204" s="17" t="n"/>
      <c r="L204" s="17" t="n"/>
      <c r="M204" s="17" t="n"/>
    </row>
    <row r="205" ht="23" customHeight="1">
      <c r="A205" s="25" t="n"/>
      <c r="B205" s="25" t="n"/>
      <c r="C205" s="27" t="n"/>
      <c r="D205" s="25" t="n"/>
      <c r="E205" s="17" t="n"/>
      <c r="F205" s="17" t="n"/>
      <c r="G205" s="17" t="n"/>
      <c r="H205" s="17" t="n"/>
      <c r="I205" s="17" t="n"/>
      <c r="J205" s="17" t="n"/>
      <c r="K205" s="17" t="n"/>
      <c r="L205" s="17" t="n"/>
      <c r="M205" s="17" t="n"/>
    </row>
    <row r="206" ht="23" customHeight="1">
      <c r="A206" s="25" t="n"/>
      <c r="B206" s="25" t="n"/>
      <c r="C206" s="27" t="n"/>
      <c r="D206" s="25" t="n"/>
      <c r="E206" s="17" t="n"/>
      <c r="F206" s="17" t="n"/>
      <c r="G206" s="17" t="n"/>
      <c r="H206" s="17" t="n"/>
      <c r="I206" s="17" t="n"/>
      <c r="J206" s="17" t="n"/>
      <c r="K206" s="17" t="n"/>
      <c r="L206" s="17" t="n"/>
      <c r="M206" s="17" t="n"/>
    </row>
    <row r="207" ht="23" customHeight="1">
      <c r="A207" s="25" t="n"/>
      <c r="B207" s="25" t="n"/>
      <c r="C207" s="27" t="n"/>
      <c r="D207" s="25" t="n"/>
      <c r="E207" s="17" t="n"/>
      <c r="F207" s="17" t="n"/>
      <c r="G207" s="17" t="n"/>
      <c r="H207" s="17" t="n"/>
      <c r="I207" s="17" t="n"/>
      <c r="J207" s="17" t="n"/>
      <c r="K207" s="17" t="n"/>
      <c r="L207" s="17" t="n"/>
      <c r="M207" s="17" t="n"/>
    </row>
    <row r="208" ht="23" customHeight="1">
      <c r="A208" s="25" t="n"/>
      <c r="B208" s="25" t="n"/>
      <c r="C208" s="27" t="n"/>
      <c r="D208" s="25" t="n"/>
      <c r="E208" s="17" t="n"/>
      <c r="F208" s="17" t="n"/>
      <c r="G208" s="17" t="n"/>
      <c r="H208" s="17" t="n"/>
      <c r="I208" s="17" t="n"/>
      <c r="J208" s="17" t="n"/>
      <c r="K208" s="17" t="n"/>
      <c r="L208" s="17" t="n"/>
      <c r="M208" s="17" t="n"/>
    </row>
    <row r="209" ht="23" customHeight="1">
      <c r="A209" s="25" t="n"/>
      <c r="B209" s="25" t="n"/>
      <c r="C209" s="27" t="n"/>
      <c r="D209" s="25" t="n"/>
      <c r="E209" s="17" t="n"/>
      <c r="F209" s="17" t="n"/>
      <c r="G209" s="17" t="n"/>
      <c r="H209" s="17" t="n"/>
      <c r="I209" s="17" t="n"/>
      <c r="J209" s="17" t="n"/>
      <c r="K209" s="17" t="n"/>
      <c r="L209" s="17" t="n"/>
      <c r="M209" s="17" t="n"/>
    </row>
    <row r="210" ht="23" customHeight="1">
      <c r="A210" s="25" t="n"/>
      <c r="B210" s="25" t="n"/>
      <c r="C210" s="27" t="n"/>
      <c r="D210" s="25" t="n"/>
      <c r="E210" s="17" t="n"/>
      <c r="F210" s="17" t="n"/>
      <c r="G210" s="17" t="n"/>
      <c r="H210" s="17" t="n"/>
      <c r="I210" s="17" t="n"/>
      <c r="J210" s="17" t="n"/>
      <c r="K210" s="17" t="n"/>
      <c r="L210" s="17" t="n"/>
      <c r="M210" s="17" t="n"/>
    </row>
    <row r="211" ht="23" customHeight="1">
      <c r="A211" s="25" t="n"/>
      <c r="B211" s="25" t="n"/>
      <c r="C211" s="27" t="n"/>
      <c r="D211" s="25" t="n"/>
      <c r="E211" s="17" t="n"/>
      <c r="F211" s="17" t="n"/>
      <c r="G211" s="17" t="n"/>
      <c r="H211" s="17" t="n"/>
      <c r="I211" s="17" t="n"/>
      <c r="J211" s="17" t="n"/>
      <c r="K211" s="17" t="n"/>
      <c r="L211" s="17" t="n"/>
      <c r="M211" s="17" t="n"/>
    </row>
    <row r="212" ht="23" customHeight="1">
      <c r="A212" s="25" t="n"/>
      <c r="B212" s="25" t="n"/>
      <c r="C212" s="27" t="n"/>
      <c r="D212" s="25" t="n"/>
      <c r="E212" s="17" t="n"/>
      <c r="F212" s="17" t="n"/>
      <c r="G212" s="17" t="n"/>
      <c r="H212" s="17" t="n"/>
      <c r="I212" s="17" t="n"/>
      <c r="J212" s="17" t="n"/>
      <c r="K212" s="17" t="n"/>
      <c r="L212" s="17" t="n"/>
      <c r="M212" s="17" t="n"/>
    </row>
    <row r="213" ht="23" customHeight="1">
      <c r="A213" s="25" t="n"/>
      <c r="B213" s="25" t="n"/>
      <c r="C213" s="27" t="n"/>
      <c r="D213" s="25" t="n"/>
      <c r="E213" s="17" t="n"/>
      <c r="F213" s="17" t="n"/>
      <c r="G213" s="17" t="n"/>
      <c r="H213" s="17" t="n"/>
      <c r="I213" s="17" t="n"/>
      <c r="J213" s="17" t="n"/>
      <c r="K213" s="17" t="n"/>
      <c r="L213" s="17" t="n"/>
      <c r="M213" s="17" t="n"/>
    </row>
    <row r="214" ht="23" customHeight="1">
      <c r="A214" s="25" t="n"/>
      <c r="B214" s="25" t="n"/>
      <c r="C214" s="27" t="n"/>
      <c r="D214" s="25" t="n"/>
      <c r="E214" s="17" t="n"/>
      <c r="F214" s="17" t="n"/>
      <c r="G214" s="17" t="n"/>
      <c r="H214" s="17" t="n"/>
      <c r="I214" s="17" t="n"/>
      <c r="J214" s="17" t="n"/>
      <c r="K214" s="17" t="n"/>
      <c r="L214" s="17" t="n"/>
      <c r="M214" s="17" t="n"/>
    </row>
    <row r="215" ht="23" customHeight="1">
      <c r="A215" s="25" t="n"/>
      <c r="B215" s="25" t="n"/>
      <c r="C215" s="27" t="n"/>
      <c r="D215" s="25" t="n"/>
      <c r="E215" s="17" t="n"/>
      <c r="F215" s="17" t="n"/>
      <c r="G215" s="17" t="n"/>
      <c r="H215" s="17" t="n"/>
      <c r="I215" s="17" t="n"/>
      <c r="J215" s="17" t="n"/>
      <c r="K215" s="17" t="n"/>
      <c r="L215" s="17" t="n"/>
      <c r="M215" s="17" t="n"/>
    </row>
    <row r="216" ht="23" customHeight="1">
      <c r="A216" s="25" t="n"/>
      <c r="B216" s="25" t="n"/>
      <c r="C216" s="27" t="n"/>
      <c r="D216" s="25" t="n"/>
      <c r="E216" s="17" t="n"/>
      <c r="F216" s="17" t="n"/>
      <c r="G216" s="17" t="n"/>
      <c r="H216" s="17" t="n"/>
      <c r="I216" s="17" t="n"/>
      <c r="J216" s="17" t="n"/>
      <c r="K216" s="17" t="n"/>
      <c r="L216" s="17" t="n"/>
      <c r="M216" s="17" t="n"/>
    </row>
    <row r="217" ht="23" customHeight="1">
      <c r="A217" s="25" t="n"/>
      <c r="B217" s="25" t="n"/>
      <c r="C217" s="27" t="n"/>
      <c r="D217" s="25" t="n"/>
      <c r="E217" s="17" t="n"/>
      <c r="F217" s="17" t="n"/>
      <c r="G217" s="17" t="n"/>
      <c r="H217" s="17" t="n"/>
      <c r="I217" s="17" t="n"/>
      <c r="J217" s="17" t="n"/>
      <c r="K217" s="17" t="n"/>
      <c r="L217" s="17" t="n"/>
      <c r="M217" s="17" t="n"/>
    </row>
    <row r="218" ht="23" customHeight="1">
      <c r="A218" s="25" t="n"/>
      <c r="B218" s="25" t="n"/>
      <c r="C218" s="27" t="n"/>
      <c r="D218" s="25" t="n"/>
      <c r="E218" s="17" t="n"/>
      <c r="F218" s="17" t="n"/>
      <c r="G218" s="17" t="n"/>
      <c r="H218" s="17" t="n"/>
      <c r="I218" s="17" t="n"/>
      <c r="J218" s="17" t="n"/>
      <c r="K218" s="17" t="n"/>
      <c r="L218" s="17" t="n"/>
      <c r="M218" s="17" t="n"/>
    </row>
    <row r="219" ht="23" customHeight="1">
      <c r="A219" s="25" t="n"/>
      <c r="B219" s="25" t="n"/>
      <c r="C219" s="27" t="n"/>
      <c r="D219" s="25" t="n"/>
      <c r="E219" s="17" t="n"/>
      <c r="F219" s="17" t="n"/>
      <c r="G219" s="17" t="n"/>
      <c r="H219" s="17" t="n"/>
      <c r="I219" s="17" t="n"/>
      <c r="J219" s="17" t="n"/>
      <c r="K219" s="17" t="n"/>
      <c r="L219" s="17" t="n"/>
      <c r="M219" s="17" t="n"/>
    </row>
    <row r="220" ht="23" customHeight="1">
      <c r="A220" s="25" t="n"/>
      <c r="B220" s="25" t="n"/>
      <c r="C220" s="27" t="n"/>
      <c r="D220" s="25" t="n"/>
      <c r="E220" s="17" t="n"/>
      <c r="F220" s="17" t="n"/>
      <c r="G220" s="17" t="n"/>
      <c r="H220" s="17" t="n"/>
      <c r="I220" s="17" t="n"/>
      <c r="J220" s="17" t="n"/>
      <c r="K220" s="17" t="n"/>
      <c r="L220" s="17" t="n"/>
      <c r="M220" s="17" t="n"/>
    </row>
    <row r="221" ht="23" customHeight="1">
      <c r="A221" s="25" t="n"/>
      <c r="B221" s="25" t="n"/>
      <c r="C221" s="27" t="n"/>
      <c r="D221" s="25" t="n"/>
      <c r="E221" s="17" t="n"/>
      <c r="F221" s="17" t="n"/>
      <c r="G221" s="17" t="n"/>
      <c r="H221" s="17" t="n"/>
      <c r="I221" s="17" t="n"/>
      <c r="J221" s="17" t="n"/>
      <c r="K221" s="17" t="n"/>
      <c r="L221" s="17" t="n"/>
      <c r="M221" s="17" t="n"/>
    </row>
    <row r="222" ht="23" customHeight="1">
      <c r="A222" s="25" t="n"/>
      <c r="B222" s="25" t="n"/>
      <c r="C222" s="27" t="n"/>
      <c r="D222" s="25" t="n"/>
      <c r="E222" s="17" t="n"/>
      <c r="F222" s="17" t="n"/>
      <c r="G222" s="17" t="n"/>
      <c r="H222" s="17" t="n"/>
      <c r="I222" s="17" t="n"/>
      <c r="J222" s="17" t="n"/>
      <c r="K222" s="17" t="n"/>
      <c r="L222" s="17" t="n"/>
      <c r="M222" s="17" t="n"/>
    </row>
    <row r="223" ht="23" customHeight="1">
      <c r="A223" s="25" t="n"/>
      <c r="B223" s="25" t="n"/>
      <c r="C223" s="27" t="n"/>
      <c r="D223" s="25" t="n"/>
      <c r="E223" s="17" t="n"/>
      <c r="F223" s="17" t="n"/>
      <c r="G223" s="17" t="n"/>
      <c r="H223" s="17" t="n"/>
      <c r="I223" s="17" t="n"/>
      <c r="J223" s="17" t="n"/>
      <c r="K223" s="17" t="n"/>
      <c r="L223" s="17" t="n"/>
      <c r="M223" s="17" t="n"/>
    </row>
    <row r="224" ht="23" customHeight="1">
      <c r="A224" s="25" t="n"/>
      <c r="B224" s="25" t="n"/>
      <c r="C224" s="27" t="n"/>
      <c r="D224" s="25" t="n"/>
      <c r="E224" s="17" t="n"/>
      <c r="F224" s="17" t="n"/>
      <c r="G224" s="17" t="n"/>
      <c r="H224" s="17" t="n"/>
      <c r="I224" s="17" t="n"/>
      <c r="J224" s="17" t="n"/>
      <c r="K224" s="17" t="n"/>
      <c r="L224" s="17" t="n"/>
      <c r="M224" s="17" t="n"/>
    </row>
    <row r="225" ht="23" customHeight="1">
      <c r="A225" s="25" t="n"/>
      <c r="B225" s="25" t="n"/>
      <c r="C225" s="27" t="n"/>
      <c r="D225" s="25" t="n"/>
      <c r="E225" s="17" t="n"/>
      <c r="F225" s="17" t="n"/>
      <c r="G225" s="17" t="n"/>
      <c r="H225" s="17" t="n"/>
      <c r="I225" s="17" t="n"/>
      <c r="J225" s="17" t="n"/>
      <c r="K225" s="17" t="n"/>
      <c r="L225" s="17" t="n"/>
      <c r="M225" s="17" t="n"/>
    </row>
    <row r="226" ht="23" customHeight="1">
      <c r="A226" s="25" t="n"/>
      <c r="B226" s="25" t="n"/>
      <c r="C226" s="27" t="n"/>
      <c r="D226" s="25" t="n"/>
      <c r="E226" s="17" t="n"/>
      <c r="F226" s="17" t="n"/>
      <c r="G226" s="17" t="n"/>
      <c r="H226" s="17" t="n"/>
      <c r="I226" s="17" t="n"/>
      <c r="J226" s="17" t="n"/>
      <c r="K226" s="17" t="n"/>
      <c r="L226" s="17" t="n"/>
      <c r="M226" s="17" t="n"/>
    </row>
    <row r="227" ht="23" customHeight="1">
      <c r="A227" s="25" t="n"/>
      <c r="B227" s="25" t="n"/>
      <c r="C227" s="27" t="n"/>
      <c r="D227" s="25" t="n"/>
      <c r="E227" s="17" t="n"/>
      <c r="F227" s="17" t="n"/>
      <c r="G227" s="17" t="n"/>
      <c r="H227" s="17" t="n"/>
      <c r="I227" s="17" t="n"/>
      <c r="J227" s="17" t="n"/>
      <c r="K227" s="17" t="n"/>
      <c r="L227" s="17" t="n"/>
      <c r="M227" s="17" t="n"/>
    </row>
    <row r="228" ht="23" customHeight="1">
      <c r="A228" s="25" t="n"/>
      <c r="B228" s="25" t="n"/>
      <c r="C228" s="27" t="n"/>
      <c r="D228" s="25" t="n"/>
      <c r="E228" s="17" t="n"/>
      <c r="F228" s="17" t="n"/>
      <c r="G228" s="17" t="n"/>
      <c r="H228" s="17" t="n"/>
      <c r="I228" s="17" t="n"/>
      <c r="J228" s="17" t="n"/>
      <c r="K228" s="17" t="n"/>
      <c r="L228" s="17" t="n"/>
      <c r="M228" s="17" t="n"/>
    </row>
    <row r="229" ht="23" customHeight="1">
      <c r="A229" s="25" t="n"/>
      <c r="B229" s="25" t="n"/>
      <c r="C229" s="27" t="n"/>
      <c r="D229" s="25" t="n"/>
      <c r="E229" s="17" t="n"/>
      <c r="F229" s="17" t="n"/>
      <c r="G229" s="17" t="n"/>
      <c r="H229" s="17" t="n"/>
      <c r="I229" s="17" t="n"/>
      <c r="J229" s="17" t="n"/>
      <c r="K229" s="17" t="n"/>
      <c r="L229" s="17" t="n"/>
      <c r="M229" s="17" t="n"/>
    </row>
    <row r="230" ht="23" customHeight="1">
      <c r="A230" s="25" t="n"/>
      <c r="B230" s="25" t="n"/>
      <c r="C230" s="27" t="n"/>
      <c r="D230" s="25" t="n"/>
      <c r="E230" s="17" t="n"/>
      <c r="F230" s="17" t="n"/>
      <c r="G230" s="17" t="n"/>
      <c r="H230" s="17" t="n"/>
      <c r="I230" s="17" t="n"/>
      <c r="J230" s="17" t="n"/>
      <c r="K230" s="17" t="n"/>
      <c r="L230" s="17" t="n"/>
      <c r="M230" s="17" t="n"/>
    </row>
    <row r="231" ht="23" customHeight="1">
      <c r="A231" s="25" t="n"/>
      <c r="B231" s="25" t="n"/>
      <c r="C231" s="27" t="n"/>
      <c r="D231" s="25" t="n"/>
      <c r="E231" s="17" t="n"/>
      <c r="F231" s="17" t="n"/>
      <c r="G231" s="17" t="n"/>
      <c r="H231" s="17" t="n"/>
      <c r="I231" s="17" t="n"/>
      <c r="J231" s="17" t="n"/>
      <c r="K231" s="17" t="n"/>
      <c r="L231" s="17" t="n"/>
      <c r="M231" s="17" t="n"/>
    </row>
    <row r="232" ht="23" customHeight="1">
      <c r="A232" s="25" t="n"/>
      <c r="B232" s="25" t="n"/>
      <c r="C232" s="27" t="n"/>
      <c r="D232" s="25" t="n"/>
      <c r="E232" s="17" t="n"/>
      <c r="F232" s="17" t="n"/>
      <c r="G232" s="17" t="n"/>
      <c r="H232" s="17" t="n"/>
      <c r="I232" s="17" t="n"/>
      <c r="J232" s="17" t="n"/>
      <c r="K232" s="17" t="n"/>
      <c r="L232" s="17" t="n"/>
      <c r="M232" s="17" t="n"/>
    </row>
    <row r="233" ht="23" customHeight="1">
      <c r="A233" s="25" t="n"/>
      <c r="B233" s="25" t="n"/>
      <c r="C233" s="27" t="n"/>
      <c r="D233" s="25" t="n"/>
      <c r="E233" s="17" t="n"/>
      <c r="F233" s="17" t="n"/>
      <c r="G233" s="17" t="n"/>
      <c r="H233" s="17" t="n"/>
      <c r="I233" s="17" t="n"/>
      <c r="J233" s="17" t="n"/>
      <c r="K233" s="17" t="n"/>
      <c r="L233" s="17" t="n"/>
      <c r="M233" s="17" t="n"/>
    </row>
    <row r="234" ht="23" customHeight="1">
      <c r="A234" s="25" t="n"/>
      <c r="B234" s="25" t="n"/>
      <c r="C234" s="27" t="n"/>
      <c r="D234" s="25" t="n"/>
      <c r="E234" s="17" t="n"/>
      <c r="F234" s="17" t="n"/>
      <c r="G234" s="17" t="n"/>
      <c r="H234" s="17" t="n"/>
      <c r="I234" s="17" t="n"/>
      <c r="J234" s="17" t="n"/>
      <c r="K234" s="17" t="n"/>
      <c r="L234" s="17" t="n"/>
      <c r="M234" s="17" t="n"/>
    </row>
    <row r="235" ht="23" customHeight="1">
      <c r="A235" s="25" t="n"/>
      <c r="B235" s="25" t="n"/>
      <c r="C235" s="27" t="n"/>
      <c r="D235" s="25" t="n"/>
      <c r="E235" s="17" t="n"/>
      <c r="F235" s="17" t="n"/>
      <c r="G235" s="17" t="n"/>
      <c r="H235" s="17" t="n"/>
      <c r="I235" s="17" t="n"/>
      <c r="J235" s="17" t="n"/>
      <c r="K235" s="17" t="n"/>
      <c r="L235" s="17" t="n"/>
      <c r="M235" s="17" t="n"/>
    </row>
    <row r="236" ht="23" customHeight="1">
      <c r="A236" s="25" t="n"/>
      <c r="B236" s="25" t="n"/>
      <c r="C236" s="27" t="n"/>
      <c r="D236" s="25" t="n"/>
      <c r="E236" s="17" t="n"/>
      <c r="F236" s="17" t="n"/>
      <c r="G236" s="17" t="n"/>
      <c r="H236" s="17" t="n"/>
      <c r="I236" s="17" t="n"/>
      <c r="J236" s="17" t="n"/>
      <c r="K236" s="17" t="n"/>
      <c r="L236" s="17" t="n"/>
      <c r="M236" s="17" t="n"/>
    </row>
    <row r="237" ht="23" customHeight="1">
      <c r="A237" s="25" t="n"/>
      <c r="B237" s="25" t="n"/>
      <c r="C237" s="27" t="n"/>
      <c r="D237" s="25" t="n"/>
      <c r="E237" s="17" t="n"/>
      <c r="F237" s="17" t="n"/>
      <c r="G237" s="17" t="n"/>
      <c r="H237" s="17" t="n"/>
      <c r="I237" s="17" t="n"/>
      <c r="J237" s="17" t="n"/>
      <c r="K237" s="17" t="n"/>
      <c r="L237" s="17" t="n"/>
      <c r="M237" s="17" t="n"/>
    </row>
    <row r="238" ht="23" customHeight="1">
      <c r="A238" s="25" t="n"/>
      <c r="B238" s="25" t="n"/>
      <c r="C238" s="27" t="n"/>
      <c r="D238" s="25" t="n"/>
      <c r="E238" s="17" t="n"/>
      <c r="F238" s="17" t="n"/>
      <c r="G238" s="17" t="n"/>
      <c r="H238" s="17" t="n"/>
      <c r="I238" s="17" t="n"/>
      <c r="J238" s="17" t="n"/>
      <c r="K238" s="17" t="n"/>
      <c r="L238" s="17" t="n"/>
      <c r="M238" s="17" t="n"/>
    </row>
    <row r="239" ht="23" customHeight="1">
      <c r="A239" s="25" t="n"/>
      <c r="B239" s="25" t="n"/>
      <c r="C239" s="27" t="n"/>
      <c r="D239" s="25" t="n"/>
      <c r="E239" s="17" t="n"/>
      <c r="F239" s="17" t="n"/>
      <c r="G239" s="17" t="n"/>
      <c r="H239" s="17" t="n"/>
      <c r="I239" s="17" t="n"/>
      <c r="J239" s="17" t="n"/>
      <c r="K239" s="17" t="n"/>
      <c r="L239" s="17" t="n"/>
      <c r="M239" s="17" t="n"/>
    </row>
    <row r="240" ht="23" customHeight="1">
      <c r="A240" s="25" t="n"/>
      <c r="B240" s="25" t="n"/>
      <c r="C240" s="27" t="n"/>
      <c r="D240" s="25" t="n"/>
      <c r="E240" s="17" t="n"/>
      <c r="F240" s="17" t="n"/>
      <c r="G240" s="17" t="n"/>
      <c r="H240" s="17" t="n"/>
      <c r="I240" s="17" t="n"/>
      <c r="J240" s="17" t="n"/>
      <c r="K240" s="17" t="n"/>
      <c r="L240" s="17" t="n"/>
      <c r="M240" s="17" t="n"/>
    </row>
    <row r="241" ht="23" customHeight="1">
      <c r="A241" s="25" t="n"/>
      <c r="B241" s="25" t="n"/>
      <c r="C241" s="27" t="n"/>
      <c r="D241" s="25" t="n"/>
      <c r="E241" s="17" t="n"/>
      <c r="F241" s="17" t="n"/>
      <c r="G241" s="17" t="n"/>
      <c r="H241" s="17" t="n"/>
      <c r="I241" s="17" t="n"/>
      <c r="J241" s="17" t="n"/>
      <c r="K241" s="17" t="n"/>
      <c r="L241" s="17" t="n"/>
      <c r="M241" s="17" t="n"/>
    </row>
    <row r="242" ht="23" customHeight="1">
      <c r="A242" s="25" t="n"/>
      <c r="B242" s="25" t="n"/>
      <c r="C242" s="27" t="n"/>
      <c r="D242" s="25" t="n"/>
      <c r="E242" s="17" t="n"/>
      <c r="F242" s="17" t="n"/>
      <c r="G242" s="17" t="n"/>
      <c r="H242" s="17" t="n"/>
      <c r="I242" s="17" t="n"/>
      <c r="J242" s="17" t="n"/>
      <c r="K242" s="17" t="n"/>
      <c r="L242" s="17" t="n"/>
      <c r="M242" s="17" t="n"/>
    </row>
    <row r="243" ht="23" customHeight="1">
      <c r="A243" s="25" t="n"/>
      <c r="B243" s="25" t="n"/>
      <c r="C243" s="27" t="n"/>
      <c r="D243" s="25" t="n"/>
      <c r="E243" s="17" t="n"/>
      <c r="F243" s="17" t="n"/>
      <c r="G243" s="17" t="n"/>
      <c r="H243" s="17" t="n"/>
      <c r="I243" s="17" t="n"/>
      <c r="J243" s="17" t="n"/>
      <c r="K243" s="17" t="n"/>
      <c r="L243" s="17" t="n"/>
      <c r="M243" s="17" t="n"/>
    </row>
    <row r="244" ht="23" customHeight="1">
      <c r="A244" s="25" t="n"/>
      <c r="B244" s="25" t="n"/>
      <c r="C244" s="27" t="n"/>
      <c r="D244" s="25" t="n"/>
      <c r="E244" s="17" t="n"/>
      <c r="F244" s="17" t="n"/>
      <c r="G244" s="17" t="n"/>
      <c r="H244" s="17" t="n"/>
      <c r="I244" s="17" t="n"/>
      <c r="J244" s="17" t="n"/>
      <c r="K244" s="17" t="n"/>
      <c r="L244" s="17" t="n"/>
      <c r="M244" s="17" t="n"/>
    </row>
    <row r="245" ht="23" customHeight="1">
      <c r="A245" s="25" t="n"/>
      <c r="B245" s="25" t="n"/>
      <c r="C245" s="27" t="n"/>
      <c r="D245" s="25" t="n"/>
      <c r="E245" s="17" t="n"/>
      <c r="F245" s="17" t="n"/>
      <c r="G245" s="17" t="n"/>
      <c r="H245" s="17" t="n"/>
      <c r="I245" s="17" t="n"/>
      <c r="J245" s="17" t="n"/>
      <c r="K245" s="17" t="n"/>
      <c r="L245" s="17" t="n"/>
      <c r="M245" s="17" t="n"/>
    </row>
    <row r="246" ht="23" customHeight="1">
      <c r="A246" s="25" t="n"/>
      <c r="B246" s="25" t="n"/>
      <c r="C246" s="27" t="n"/>
      <c r="D246" s="25" t="n"/>
      <c r="E246" s="17" t="n"/>
      <c r="F246" s="17" t="n"/>
      <c r="G246" s="17" t="n"/>
      <c r="H246" s="17" t="n"/>
      <c r="I246" s="17" t="n"/>
      <c r="J246" s="17" t="n"/>
      <c r="K246" s="17" t="n"/>
      <c r="L246" s="17" t="n"/>
      <c r="M246" s="17" t="n"/>
    </row>
    <row r="247" ht="23" customHeight="1">
      <c r="A247" s="25" t="n"/>
      <c r="B247" s="25" t="n"/>
      <c r="C247" s="27" t="n"/>
      <c r="D247" s="25" t="n"/>
      <c r="E247" s="17" t="n"/>
      <c r="F247" s="17" t="n"/>
      <c r="G247" s="17" t="n"/>
      <c r="H247" s="17" t="n"/>
      <c r="I247" s="17" t="n"/>
      <c r="J247" s="17" t="n"/>
      <c r="K247" s="17" t="n"/>
      <c r="L247" s="17" t="n"/>
      <c r="M247" s="17" t="n"/>
    </row>
    <row r="248" ht="23" customHeight="1">
      <c r="A248" s="25" t="n"/>
      <c r="B248" s="25" t="n"/>
      <c r="C248" s="27" t="n"/>
      <c r="D248" s="25" t="n"/>
      <c r="E248" s="17" t="n"/>
      <c r="F248" s="17" t="n"/>
      <c r="G248" s="17" t="n"/>
      <c r="H248" s="17" t="n"/>
      <c r="I248" s="17" t="n"/>
      <c r="J248" s="17" t="n"/>
      <c r="K248" s="17" t="n"/>
      <c r="L248" s="17" t="n"/>
      <c r="M248" s="17" t="n"/>
    </row>
    <row r="249" ht="23" customHeight="1">
      <c r="A249" s="25" t="n"/>
      <c r="B249" s="25" t="n"/>
      <c r="C249" s="27" t="n"/>
      <c r="D249" s="25" t="n"/>
      <c r="E249" s="17" t="n"/>
      <c r="F249" s="17" t="n"/>
      <c r="G249" s="17" t="n"/>
      <c r="H249" s="17" t="n"/>
      <c r="I249" s="17" t="n"/>
      <c r="J249" s="17" t="n"/>
      <c r="K249" s="17" t="n"/>
      <c r="L249" s="17" t="n"/>
      <c r="M249" s="17" t="n"/>
    </row>
    <row r="250" ht="23" customHeight="1">
      <c r="A250" s="25" t="n"/>
      <c r="B250" s="25" t="n"/>
      <c r="C250" s="27" t="n"/>
      <c r="D250" s="25" t="n"/>
      <c r="E250" s="17" t="n"/>
      <c r="F250" s="17" t="n"/>
      <c r="G250" s="17" t="n"/>
      <c r="H250" s="17" t="n"/>
      <c r="I250" s="17" t="n"/>
      <c r="J250" s="17" t="n"/>
      <c r="K250" s="17" t="n"/>
      <c r="L250" s="17" t="n"/>
      <c r="M250" s="17" t="n"/>
    </row>
    <row r="251" ht="23" customHeight="1">
      <c r="A251" s="25" t="n"/>
      <c r="B251" s="25" t="n"/>
      <c r="C251" s="27" t="n"/>
      <c r="D251" s="25" t="n"/>
      <c r="E251" s="17" t="n"/>
      <c r="F251" s="17" t="n"/>
      <c r="G251" s="17" t="n"/>
      <c r="H251" s="17" t="n"/>
      <c r="I251" s="17" t="n"/>
      <c r="J251" s="17" t="n"/>
      <c r="K251" s="17" t="n"/>
      <c r="L251" s="17" t="n"/>
      <c r="M251" s="17" t="n"/>
    </row>
    <row r="252" ht="23" customHeight="1">
      <c r="A252" s="25" t="n"/>
      <c r="B252" s="25" t="n"/>
      <c r="C252" s="27" t="n"/>
      <c r="D252" s="25" t="n"/>
      <c r="E252" s="17" t="n"/>
      <c r="F252" s="17" t="n"/>
      <c r="G252" s="17" t="n"/>
      <c r="H252" s="17" t="n"/>
      <c r="I252" s="17" t="n"/>
      <c r="J252" s="17" t="n"/>
      <c r="K252" s="17" t="n"/>
      <c r="L252" s="17" t="n"/>
      <c r="M252" s="17" t="n"/>
    </row>
    <row r="253" ht="23" customHeight="1">
      <c r="A253" s="25" t="n"/>
      <c r="B253" s="25" t="n"/>
      <c r="C253" s="27" t="n"/>
      <c r="D253" s="25" t="n"/>
      <c r="E253" s="17" t="n"/>
      <c r="F253" s="17" t="n"/>
      <c r="G253" s="17" t="n"/>
      <c r="H253" s="17" t="n"/>
      <c r="I253" s="17" t="n"/>
      <c r="J253" s="17" t="n"/>
      <c r="K253" s="17" t="n"/>
      <c r="L253" s="17" t="n"/>
      <c r="M253" s="17" t="n"/>
    </row>
    <row r="254" ht="23" customHeight="1">
      <c r="A254" s="25" t="n"/>
      <c r="B254" s="25" t="n"/>
      <c r="C254" s="27" t="n"/>
      <c r="D254" s="25" t="n"/>
      <c r="E254" s="17" t="n"/>
      <c r="F254" s="17" t="n"/>
      <c r="G254" s="17" t="n"/>
      <c r="H254" s="17" t="n"/>
      <c r="I254" s="17" t="n"/>
      <c r="J254" s="17" t="n"/>
      <c r="K254" s="17" t="n"/>
      <c r="L254" s="17" t="n"/>
      <c r="M254" s="17" t="n"/>
    </row>
    <row r="255" ht="23" customHeight="1">
      <c r="A255" s="25" t="n"/>
      <c r="B255" s="25" t="n"/>
      <c r="C255" s="27" t="n"/>
      <c r="D255" s="25" t="n"/>
      <c r="E255" s="17" t="n"/>
      <c r="F255" s="17" t="n"/>
      <c r="G255" s="17" t="n"/>
      <c r="H255" s="17" t="n"/>
      <c r="I255" s="17" t="n"/>
      <c r="J255" s="17" t="n"/>
      <c r="K255" s="17" t="n"/>
      <c r="L255" s="17" t="n"/>
      <c r="M255" s="17" t="n"/>
    </row>
    <row r="256" ht="23" customHeight="1">
      <c r="A256" s="25" t="n"/>
      <c r="B256" s="25" t="n"/>
      <c r="C256" s="27" t="n"/>
      <c r="D256" s="25" t="n"/>
      <c r="E256" s="17" t="n"/>
      <c r="F256" s="17" t="n"/>
      <c r="G256" s="17" t="n"/>
      <c r="H256" s="17" t="n"/>
      <c r="I256" s="17" t="n"/>
      <c r="J256" s="17" t="n"/>
      <c r="K256" s="17" t="n"/>
      <c r="L256" s="17" t="n"/>
      <c r="M256" s="17" t="n"/>
    </row>
    <row r="257" ht="23" customHeight="1">
      <c r="A257" s="25" t="n"/>
      <c r="B257" s="25" t="n"/>
      <c r="C257" s="27" t="n"/>
      <c r="D257" s="25" t="n"/>
      <c r="E257" s="17" t="n"/>
      <c r="F257" s="17" t="n"/>
      <c r="G257" s="17" t="n"/>
      <c r="H257" s="17" t="n"/>
      <c r="I257" s="17" t="n"/>
      <c r="J257" s="17" t="n"/>
      <c r="K257" s="17" t="n"/>
      <c r="L257" s="17" t="n"/>
      <c r="M257" s="17" t="n"/>
    </row>
    <row r="258" ht="23" customHeight="1">
      <c r="A258" s="25" t="n"/>
      <c r="B258" s="25" t="n"/>
      <c r="C258" s="27" t="n"/>
      <c r="D258" s="25" t="n"/>
      <c r="E258" s="17" t="n"/>
      <c r="F258" s="17" t="n"/>
      <c r="G258" s="17" t="n"/>
      <c r="H258" s="17" t="n"/>
      <c r="I258" s="17" t="n"/>
      <c r="J258" s="17" t="n"/>
      <c r="K258" s="17" t="n"/>
      <c r="L258" s="17" t="n"/>
      <c r="M258" s="17" t="n"/>
    </row>
    <row r="259" ht="23" customHeight="1">
      <c r="A259" s="25" t="n"/>
      <c r="B259" s="25" t="n"/>
      <c r="C259" s="27" t="n"/>
      <c r="D259" s="25" t="n"/>
      <c r="E259" s="17" t="n"/>
      <c r="F259" s="17" t="n"/>
      <c r="G259" s="17" t="n"/>
      <c r="H259" s="17" t="n"/>
      <c r="I259" s="17" t="n"/>
      <c r="J259" s="17" t="n"/>
      <c r="K259" s="17" t="n"/>
      <c r="L259" s="17" t="n"/>
      <c r="M259" s="17" t="n"/>
    </row>
    <row r="260" ht="23" customHeight="1">
      <c r="A260" s="25" t="n"/>
      <c r="B260" s="25" t="n"/>
      <c r="C260" s="27" t="n"/>
      <c r="D260" s="25" t="n"/>
      <c r="E260" s="17" t="n"/>
      <c r="F260" s="17" t="n"/>
      <c r="G260" s="17" t="n"/>
      <c r="H260" s="17" t="n"/>
      <c r="I260" s="17" t="n"/>
      <c r="J260" s="17" t="n"/>
      <c r="K260" s="17" t="n"/>
      <c r="L260" s="17" t="n"/>
      <c r="M260" s="17" t="n"/>
    </row>
    <row r="261" ht="23" customHeight="1">
      <c r="A261" s="25" t="n"/>
      <c r="B261" s="25" t="n"/>
      <c r="C261" s="27" t="n"/>
      <c r="D261" s="25" t="n"/>
      <c r="E261" s="17" t="n"/>
      <c r="F261" s="17" t="n"/>
      <c r="G261" s="17" t="n"/>
      <c r="H261" s="17" t="n"/>
      <c r="I261" s="17" t="n"/>
      <c r="J261" s="17" t="n"/>
      <c r="K261" s="17" t="n"/>
      <c r="L261" s="17" t="n"/>
      <c r="M261" s="17" t="n"/>
    </row>
    <row r="262" ht="23" customHeight="1">
      <c r="A262" s="25" t="n"/>
      <c r="B262" s="25" t="n"/>
      <c r="C262" s="27" t="n"/>
      <c r="D262" s="25" t="n"/>
      <c r="E262" s="17" t="n"/>
      <c r="F262" s="17" t="n"/>
      <c r="G262" s="17" t="n"/>
      <c r="H262" s="17" t="n"/>
      <c r="I262" s="17" t="n"/>
      <c r="J262" s="17" t="n"/>
      <c r="K262" s="17" t="n"/>
      <c r="L262" s="17" t="n"/>
      <c r="M262" s="17" t="n"/>
    </row>
    <row r="263" ht="23" customHeight="1">
      <c r="A263" s="25" t="n"/>
      <c r="B263" s="25" t="n"/>
      <c r="C263" s="27" t="n"/>
      <c r="D263" s="25" t="n"/>
      <c r="E263" s="17" t="n"/>
      <c r="F263" s="17" t="n"/>
      <c r="G263" s="17" t="n"/>
      <c r="H263" s="17" t="n"/>
      <c r="I263" s="17" t="n"/>
      <c r="J263" s="17" t="n"/>
      <c r="K263" s="17" t="n"/>
      <c r="L263" s="17" t="n"/>
      <c r="M263" s="17" t="n"/>
    </row>
    <row r="264" ht="23" customHeight="1">
      <c r="A264" s="25" t="n"/>
      <c r="B264" s="25" t="n"/>
      <c r="C264" s="27" t="n"/>
      <c r="D264" s="25" t="n"/>
      <c r="E264" s="17" t="n"/>
      <c r="F264" s="17" t="n"/>
      <c r="G264" s="17" t="n"/>
      <c r="H264" s="17" t="n"/>
      <c r="I264" s="17" t="n"/>
      <c r="J264" s="17" t="n"/>
      <c r="K264" s="17" t="n"/>
      <c r="L264" s="17" t="n"/>
      <c r="M264" s="17" t="n"/>
    </row>
    <row r="265" ht="23" customHeight="1">
      <c r="A265" s="25" t="n"/>
      <c r="B265" s="25" t="n"/>
      <c r="C265" s="27" t="n"/>
      <c r="D265" s="25" t="n"/>
      <c r="E265" s="17" t="n"/>
      <c r="F265" s="17" t="n"/>
      <c r="G265" s="17" t="n"/>
      <c r="H265" s="17" t="n"/>
      <c r="I265" s="17" t="n"/>
      <c r="J265" s="17" t="n"/>
      <c r="K265" s="17" t="n"/>
      <c r="L265" s="17" t="n"/>
      <c r="M265" s="17" t="n"/>
    </row>
    <row r="266" ht="23" customHeight="1">
      <c r="A266" s="25" t="n"/>
      <c r="B266" s="25" t="n"/>
      <c r="C266" s="27" t="n"/>
      <c r="D266" s="25" t="n"/>
      <c r="E266" s="17" t="n"/>
      <c r="F266" s="17" t="n"/>
      <c r="G266" s="17" t="n"/>
      <c r="H266" s="17" t="n"/>
      <c r="I266" s="17" t="n"/>
      <c r="J266" s="17" t="n"/>
      <c r="K266" s="17" t="n"/>
      <c r="L266" s="17" t="n"/>
      <c r="M266" s="17" t="n"/>
    </row>
    <row r="267" ht="23" customHeight="1">
      <c r="A267" s="25" t="n"/>
      <c r="B267" s="25" t="n"/>
      <c r="C267" s="27" t="n"/>
      <c r="D267" s="25" t="n"/>
      <c r="E267" s="17" t="n"/>
      <c r="F267" s="17" t="n"/>
      <c r="G267" s="17" t="n"/>
      <c r="H267" s="17" t="n"/>
      <c r="I267" s="17" t="n"/>
      <c r="J267" s="17" t="n"/>
      <c r="K267" s="17" t="n"/>
      <c r="L267" s="17" t="n"/>
      <c r="M267" s="17" t="n"/>
    </row>
    <row r="268" ht="23" customHeight="1">
      <c r="A268" s="25" t="n"/>
      <c r="B268" s="25" t="n"/>
      <c r="C268" s="27" t="n"/>
      <c r="D268" s="25" t="n"/>
      <c r="E268" s="17" t="n"/>
      <c r="F268" s="17" t="n"/>
      <c r="G268" s="17" t="n"/>
      <c r="H268" s="17" t="n"/>
      <c r="I268" s="17" t="n"/>
      <c r="J268" s="17" t="n"/>
      <c r="K268" s="17" t="n"/>
      <c r="L268" s="17" t="n"/>
      <c r="M268" s="17" t="n"/>
    </row>
    <row r="269" ht="23" customHeight="1">
      <c r="A269" s="25" t="n"/>
      <c r="B269" s="25" t="n"/>
      <c r="C269" s="27" t="n"/>
      <c r="D269" s="25" t="n"/>
      <c r="E269" s="17" t="n"/>
      <c r="F269" s="17" t="n"/>
      <c r="G269" s="17" t="n"/>
      <c r="H269" s="17" t="n"/>
      <c r="I269" s="17" t="n"/>
      <c r="J269" s="17" t="n"/>
      <c r="K269" s="17" t="n"/>
      <c r="L269" s="17" t="n"/>
      <c r="M269" s="17" t="n"/>
    </row>
    <row r="270" ht="23" customHeight="1">
      <c r="A270" s="25" t="n"/>
      <c r="B270" s="25" t="n"/>
      <c r="C270" s="27" t="n"/>
      <c r="D270" s="25" t="n"/>
      <c r="E270" s="17" t="n"/>
      <c r="F270" s="17" t="n"/>
      <c r="G270" s="17" t="n"/>
      <c r="H270" s="17" t="n"/>
      <c r="I270" s="17" t="n"/>
      <c r="J270" s="17" t="n"/>
      <c r="K270" s="17" t="n"/>
      <c r="L270" s="17" t="n"/>
      <c r="M270" s="17" t="n"/>
    </row>
    <row r="271" ht="23" customHeight="1">
      <c r="A271" s="25" t="n"/>
      <c r="B271" s="25" t="n"/>
      <c r="C271" s="27" t="n"/>
      <c r="D271" s="25" t="n"/>
      <c r="E271" s="17" t="n"/>
      <c r="F271" s="17" t="n"/>
      <c r="G271" s="17" t="n"/>
      <c r="H271" s="17" t="n"/>
      <c r="I271" s="17" t="n"/>
      <c r="J271" s="17" t="n"/>
      <c r="K271" s="17" t="n"/>
      <c r="L271" s="17" t="n"/>
      <c r="M271" s="17" t="n"/>
    </row>
    <row r="272" ht="23" customHeight="1">
      <c r="A272" s="25" t="n"/>
      <c r="B272" s="25" t="n"/>
      <c r="C272" s="27" t="n"/>
      <c r="D272" s="25" t="n"/>
      <c r="E272" s="17" t="n"/>
      <c r="F272" s="17" t="n"/>
      <c r="G272" s="17" t="n"/>
      <c r="H272" s="17" t="n"/>
      <c r="I272" s="17" t="n"/>
      <c r="J272" s="17" t="n"/>
      <c r="K272" s="17" t="n"/>
      <c r="L272" s="17" t="n"/>
      <c r="M272" s="17" t="n"/>
    </row>
    <row r="273" ht="23" customHeight="1">
      <c r="A273" s="25" t="n"/>
      <c r="B273" s="25" t="n"/>
      <c r="C273" s="27" t="n"/>
      <c r="D273" s="25" t="n"/>
      <c r="E273" s="17" t="n"/>
      <c r="F273" s="17" t="n"/>
      <c r="G273" s="17" t="n"/>
      <c r="H273" s="17" t="n"/>
      <c r="I273" s="17" t="n"/>
      <c r="J273" s="17" t="n"/>
      <c r="K273" s="17" t="n"/>
      <c r="L273" s="17" t="n"/>
      <c r="M273" s="17" t="n"/>
    </row>
    <row r="274" ht="23" customHeight="1">
      <c r="A274" s="25" t="n"/>
      <c r="B274" s="25" t="n"/>
      <c r="C274" s="27" t="n"/>
      <c r="D274" s="25" t="n"/>
      <c r="E274" s="17" t="n"/>
      <c r="F274" s="17" t="n"/>
      <c r="G274" s="17" t="n"/>
      <c r="H274" s="17" t="n"/>
      <c r="I274" s="17" t="n"/>
      <c r="J274" s="17" t="n"/>
      <c r="K274" s="17" t="n"/>
      <c r="L274" s="17" t="n"/>
      <c r="M274" s="17" t="n"/>
    </row>
    <row r="275" ht="23" customHeight="1">
      <c r="A275" s="25" t="n"/>
      <c r="B275" s="25" t="n"/>
      <c r="C275" s="27" t="n"/>
      <c r="D275" s="25" t="n"/>
      <c r="E275" s="17" t="n"/>
      <c r="F275" s="17" t="n"/>
      <c r="G275" s="17" t="n"/>
      <c r="H275" s="17" t="n"/>
      <c r="I275" s="17" t="n"/>
      <c r="J275" s="17" t="n"/>
      <c r="K275" s="17" t="n"/>
      <c r="L275" s="17" t="n"/>
      <c r="M275" s="17" t="n"/>
    </row>
    <row r="276" ht="23" customHeight="1">
      <c r="A276" s="25" t="n"/>
      <c r="B276" s="25" t="n"/>
      <c r="C276" s="27" t="n"/>
      <c r="D276" s="25" t="n"/>
      <c r="E276" s="17" t="n"/>
      <c r="F276" s="17" t="n"/>
      <c r="G276" s="17" t="n"/>
      <c r="H276" s="17" t="n"/>
      <c r="I276" s="17" t="n"/>
      <c r="J276" s="17" t="n"/>
      <c r="K276" s="17" t="n"/>
      <c r="L276" s="17" t="n"/>
      <c r="M276" s="17" t="n"/>
    </row>
    <row r="277" ht="23" customHeight="1">
      <c r="A277" s="25" t="n"/>
      <c r="B277" s="25" t="n"/>
      <c r="C277" s="27" t="n"/>
      <c r="D277" s="25" t="n"/>
      <c r="E277" s="17" t="n"/>
      <c r="F277" s="17" t="n"/>
      <c r="G277" s="17" t="n"/>
      <c r="H277" s="17" t="n"/>
      <c r="I277" s="17" t="n"/>
      <c r="J277" s="17" t="n"/>
      <c r="K277" s="17" t="n"/>
      <c r="L277" s="17" t="n"/>
      <c r="M277" s="17" t="n"/>
    </row>
    <row r="278" ht="23" customHeight="1">
      <c r="A278" s="25" t="n"/>
      <c r="B278" s="25" t="n"/>
      <c r="C278" s="27" t="n"/>
      <c r="D278" s="25" t="n"/>
      <c r="E278" s="17" t="n"/>
      <c r="F278" s="17" t="n"/>
      <c r="G278" s="17" t="n"/>
      <c r="H278" s="17" t="n"/>
      <c r="I278" s="17" t="n"/>
      <c r="J278" s="17" t="n"/>
      <c r="K278" s="17" t="n"/>
      <c r="L278" s="17" t="n"/>
      <c r="M278" s="17" t="n"/>
    </row>
    <row r="279" ht="23" customHeight="1">
      <c r="A279" s="25" t="n"/>
      <c r="B279" s="25" t="n"/>
      <c r="C279" s="27" t="n"/>
      <c r="D279" s="25" t="n"/>
      <c r="E279" s="17" t="n"/>
      <c r="F279" s="17" t="n"/>
      <c r="G279" s="17" t="n"/>
      <c r="H279" s="17" t="n"/>
      <c r="I279" s="17" t="n"/>
      <c r="J279" s="17" t="n"/>
      <c r="K279" s="17" t="n"/>
      <c r="L279" s="17" t="n"/>
      <c r="M279" s="17" t="n"/>
    </row>
    <row r="280" ht="23" customHeight="1">
      <c r="A280" s="25" t="n"/>
      <c r="B280" s="25" t="n"/>
      <c r="C280" s="27" t="n"/>
      <c r="D280" s="25" t="n"/>
      <c r="E280" s="17" t="n"/>
      <c r="F280" s="17" t="n"/>
      <c r="G280" s="17" t="n"/>
      <c r="H280" s="17" t="n"/>
      <c r="I280" s="17" t="n"/>
      <c r="J280" s="17" t="n"/>
      <c r="K280" s="17" t="n"/>
      <c r="L280" s="17" t="n"/>
      <c r="M280" s="17" t="n"/>
    </row>
    <row r="281" ht="23" customHeight="1">
      <c r="A281" s="25" t="n"/>
      <c r="B281" s="25" t="n"/>
      <c r="C281" s="27" t="n"/>
      <c r="D281" s="25" t="n"/>
      <c r="E281" s="17" t="n"/>
      <c r="F281" s="17" t="n"/>
      <c r="G281" s="17" t="n"/>
      <c r="H281" s="17" t="n"/>
      <c r="I281" s="17" t="n"/>
      <c r="J281" s="17" t="n"/>
      <c r="K281" s="17" t="n"/>
      <c r="L281" s="17" t="n"/>
      <c r="M281" s="17" t="n"/>
    </row>
    <row r="282" ht="23" customHeight="1">
      <c r="A282" s="25" t="n"/>
      <c r="B282" s="25" t="n"/>
      <c r="C282" s="27" t="n"/>
      <c r="D282" s="25" t="n"/>
      <c r="E282" s="17" t="n"/>
      <c r="F282" s="17" t="n"/>
      <c r="G282" s="17" t="n"/>
      <c r="H282" s="17" t="n"/>
      <c r="I282" s="17" t="n"/>
      <c r="J282" s="17" t="n"/>
      <c r="K282" s="17" t="n"/>
      <c r="L282" s="17" t="n"/>
      <c r="M282" s="17" t="n"/>
    </row>
    <row r="283" ht="23" customHeight="1">
      <c r="A283" s="25" t="n"/>
      <c r="B283" s="25" t="n"/>
      <c r="C283" s="27" t="n"/>
      <c r="D283" s="25" t="n"/>
      <c r="E283" s="17" t="n"/>
      <c r="F283" s="17" t="n"/>
      <c r="G283" s="17" t="n"/>
      <c r="H283" s="17" t="n"/>
      <c r="I283" s="17" t="n"/>
      <c r="J283" s="17" t="n"/>
      <c r="K283" s="17" t="n"/>
      <c r="L283" s="17" t="n"/>
      <c r="M283" s="17" t="n"/>
    </row>
    <row r="284" ht="23" customHeight="1">
      <c r="A284" s="25" t="n"/>
      <c r="B284" s="25" t="n"/>
      <c r="C284" s="27" t="n"/>
      <c r="D284" s="25" t="n"/>
      <c r="E284" s="17" t="n"/>
      <c r="F284" s="17" t="n"/>
      <c r="G284" s="17" t="n"/>
      <c r="H284" s="17" t="n"/>
      <c r="I284" s="17" t="n"/>
      <c r="J284" s="17" t="n"/>
      <c r="K284" s="17" t="n"/>
      <c r="L284" s="17" t="n"/>
      <c r="M284" s="17" t="n"/>
    </row>
    <row r="285" ht="23" customHeight="1">
      <c r="A285" s="25" t="n"/>
      <c r="B285" s="25" t="n"/>
      <c r="C285" s="27" t="n"/>
      <c r="D285" s="25" t="n"/>
      <c r="E285" s="17" t="n"/>
      <c r="F285" s="17" t="n"/>
      <c r="G285" s="17" t="n"/>
      <c r="H285" s="17" t="n"/>
      <c r="I285" s="17" t="n"/>
      <c r="J285" s="17" t="n"/>
      <c r="K285" s="17" t="n"/>
      <c r="L285" s="17" t="n"/>
      <c r="M285" s="17" t="n"/>
    </row>
    <row r="286" ht="23" customHeight="1">
      <c r="A286" s="25" t="n"/>
      <c r="B286" s="25" t="n"/>
      <c r="C286" s="27" t="n"/>
      <c r="D286" s="25" t="n"/>
      <c r="E286" s="17" t="n"/>
      <c r="F286" s="17" t="n"/>
      <c r="G286" s="17" t="n"/>
      <c r="H286" s="17" t="n"/>
      <c r="I286" s="17" t="n"/>
      <c r="J286" s="17" t="n"/>
      <c r="K286" s="17" t="n"/>
      <c r="L286" s="17" t="n"/>
      <c r="M286" s="17" t="n"/>
    </row>
    <row r="287" ht="23" customHeight="1">
      <c r="A287" s="25" t="n"/>
      <c r="B287" s="25" t="n"/>
      <c r="C287" s="27" t="n"/>
      <c r="D287" s="25" t="n"/>
      <c r="E287" s="17" t="n"/>
      <c r="F287" s="17" t="n"/>
      <c r="G287" s="17" t="n"/>
      <c r="H287" s="17" t="n"/>
      <c r="I287" s="17" t="n"/>
      <c r="J287" s="17" t="n"/>
      <c r="K287" s="17" t="n"/>
      <c r="L287" s="17" t="n"/>
      <c r="M287" s="17" t="n"/>
    </row>
    <row r="288" ht="23" customHeight="1">
      <c r="A288" s="25" t="n"/>
      <c r="B288" s="25" t="n"/>
      <c r="C288" s="27" t="n"/>
      <c r="D288" s="25" t="n"/>
      <c r="E288" s="17" t="n"/>
      <c r="F288" s="17" t="n"/>
      <c r="G288" s="17" t="n"/>
      <c r="H288" s="17" t="n"/>
      <c r="I288" s="17" t="n"/>
      <c r="J288" s="17" t="n"/>
      <c r="K288" s="17" t="n"/>
      <c r="L288" s="17" t="n"/>
      <c r="M288" s="17" t="n"/>
    </row>
    <row r="289" ht="23" customHeight="1">
      <c r="A289" s="25" t="n"/>
      <c r="B289" s="25" t="n"/>
      <c r="C289" s="27" t="n"/>
      <c r="D289" s="25" t="n"/>
      <c r="E289" s="17" t="n"/>
      <c r="F289" s="17" t="n"/>
      <c r="G289" s="17" t="n"/>
      <c r="H289" s="17" t="n"/>
      <c r="I289" s="17" t="n"/>
      <c r="J289" s="17" t="n"/>
      <c r="K289" s="17" t="n"/>
      <c r="L289" s="17" t="n"/>
      <c r="M289" s="17" t="n"/>
    </row>
    <row r="290" ht="23" customHeight="1">
      <c r="A290" s="25" t="n"/>
      <c r="B290" s="25" t="n"/>
      <c r="C290" s="27" t="n"/>
      <c r="D290" s="25" t="n"/>
      <c r="E290" s="17" t="n"/>
      <c r="F290" s="17" t="n"/>
      <c r="G290" s="17" t="n"/>
      <c r="H290" s="17" t="n"/>
      <c r="I290" s="17" t="n"/>
      <c r="J290" s="17" t="n"/>
      <c r="K290" s="17" t="n"/>
      <c r="L290" s="17" t="n"/>
      <c r="M290" s="17" t="n"/>
    </row>
    <row r="291" ht="23" customHeight="1">
      <c r="A291" s="25" t="n"/>
      <c r="B291" s="25" t="n"/>
      <c r="C291" s="27" t="n"/>
      <c r="D291" s="25" t="n"/>
      <c r="E291" s="17" t="n"/>
      <c r="F291" s="17" t="n"/>
      <c r="G291" s="17" t="n"/>
      <c r="H291" s="17" t="n"/>
      <c r="I291" s="17" t="n"/>
      <c r="J291" s="17" t="n"/>
      <c r="K291" s="17" t="n"/>
      <c r="L291" s="17" t="n"/>
      <c r="M291" s="17" t="n"/>
    </row>
    <row r="292" ht="23" customHeight="1">
      <c r="A292" s="25" t="n"/>
      <c r="B292" s="25" t="n"/>
      <c r="C292" s="27" t="n"/>
      <c r="D292" s="25" t="n"/>
      <c r="E292" s="17" t="n"/>
      <c r="F292" s="17" t="n"/>
      <c r="G292" s="17" t="n"/>
      <c r="H292" s="17" t="n"/>
      <c r="I292" s="17" t="n"/>
      <c r="J292" s="17" t="n"/>
      <c r="K292" s="17" t="n"/>
      <c r="L292" s="17" t="n"/>
      <c r="M292" s="17" t="n"/>
    </row>
    <row r="293" ht="23" customHeight="1">
      <c r="A293" s="25" t="n"/>
      <c r="B293" s="25" t="n"/>
      <c r="C293" s="27" t="n"/>
      <c r="D293" s="25" t="n"/>
      <c r="E293" s="17" t="n"/>
      <c r="F293" s="17" t="n"/>
      <c r="G293" s="17" t="n"/>
      <c r="H293" s="17" t="n"/>
      <c r="I293" s="17" t="n"/>
      <c r="J293" s="17" t="n"/>
      <c r="K293" s="17" t="n"/>
      <c r="L293" s="17" t="n"/>
      <c r="M293" s="17" t="n"/>
    </row>
    <row r="294" ht="23" customHeight="1">
      <c r="A294" s="25" t="n"/>
      <c r="B294" s="25" t="n"/>
      <c r="C294" s="27" t="n"/>
      <c r="D294" s="25" t="n"/>
      <c r="E294" s="17" t="n"/>
      <c r="F294" s="17" t="n"/>
      <c r="G294" s="17" t="n"/>
      <c r="H294" s="17" t="n"/>
      <c r="I294" s="17" t="n"/>
      <c r="J294" s="17" t="n"/>
      <c r="K294" s="17" t="n"/>
      <c r="L294" s="17" t="n"/>
      <c r="M294" s="17" t="n"/>
    </row>
    <row r="295" ht="23" customHeight="1">
      <c r="A295" s="25" t="n"/>
      <c r="B295" s="25" t="n"/>
      <c r="C295" s="27" t="n"/>
      <c r="D295" s="25" t="n"/>
      <c r="E295" s="17" t="n"/>
      <c r="F295" s="17" t="n"/>
      <c r="G295" s="17" t="n"/>
      <c r="H295" s="17" t="n"/>
      <c r="I295" s="17" t="n"/>
      <c r="J295" s="17" t="n"/>
      <c r="K295" s="17" t="n"/>
      <c r="L295" s="17" t="n"/>
      <c r="M295" s="17" t="n"/>
    </row>
    <row r="296" ht="23" customHeight="1">
      <c r="A296" s="25" t="n"/>
      <c r="B296" s="25" t="n"/>
      <c r="C296" s="27" t="n"/>
      <c r="D296" s="25" t="n"/>
      <c r="E296" s="17" t="n"/>
      <c r="F296" s="17" t="n"/>
      <c r="G296" s="17" t="n"/>
      <c r="H296" s="17" t="n"/>
      <c r="I296" s="17" t="n"/>
      <c r="J296" s="17" t="n"/>
      <c r="K296" s="17" t="n"/>
      <c r="L296" s="17" t="n"/>
      <c r="M296" s="17" t="n"/>
    </row>
    <row r="297" ht="23" customHeight="1">
      <c r="A297" s="25" t="n"/>
      <c r="B297" s="25" t="n"/>
      <c r="C297" s="27" t="n"/>
      <c r="D297" s="25" t="n"/>
      <c r="E297" s="17" t="n"/>
      <c r="F297" s="17" t="n"/>
      <c r="G297" s="17" t="n"/>
      <c r="H297" s="17" t="n"/>
      <c r="I297" s="17" t="n"/>
      <c r="J297" s="17" t="n"/>
      <c r="K297" s="17" t="n"/>
      <c r="L297" s="17" t="n"/>
      <c r="M297" s="17" t="n"/>
    </row>
    <row r="298" ht="23" customHeight="1">
      <c r="A298" s="25" t="n"/>
      <c r="B298" s="25" t="n"/>
      <c r="C298" s="27" t="n"/>
      <c r="D298" s="25" t="n"/>
      <c r="E298" s="17" t="n"/>
      <c r="F298" s="17" t="n"/>
      <c r="G298" s="17" t="n"/>
      <c r="H298" s="17" t="n"/>
      <c r="I298" s="17" t="n"/>
      <c r="J298" s="17" t="n"/>
      <c r="K298" s="17" t="n"/>
      <c r="L298" s="17" t="n"/>
      <c r="M298" s="17" t="n"/>
    </row>
    <row r="299" ht="23" customHeight="1">
      <c r="A299" s="25" t="n"/>
      <c r="B299" s="25" t="n"/>
      <c r="C299" s="27" t="n"/>
      <c r="D299" s="25" t="n"/>
      <c r="E299" s="17" t="n"/>
      <c r="F299" s="17" t="n"/>
      <c r="G299" s="17" t="n"/>
      <c r="H299" s="17" t="n"/>
      <c r="I299" s="17" t="n"/>
      <c r="J299" s="17" t="n"/>
      <c r="K299" s="17" t="n"/>
      <c r="L299" s="17" t="n"/>
      <c r="M299" s="17" t="n"/>
    </row>
    <row r="300" ht="23" customHeight="1">
      <c r="A300" s="25" t="n"/>
      <c r="B300" s="25" t="n"/>
      <c r="C300" s="27" t="n"/>
      <c r="D300" s="25" t="n"/>
      <c r="E300" s="17" t="n"/>
      <c r="F300" s="17" t="n"/>
      <c r="G300" s="17" t="n"/>
      <c r="H300" s="17" t="n"/>
      <c r="I300" s="17" t="n"/>
      <c r="J300" s="17" t="n"/>
      <c r="K300" s="17" t="n"/>
      <c r="L300" s="17" t="n"/>
      <c r="M300" s="17" t="n"/>
    </row>
    <row r="301" ht="23" customHeight="1">
      <c r="A301" s="25" t="n"/>
      <c r="B301" s="25" t="n"/>
      <c r="C301" s="27" t="n"/>
      <c r="D301" s="25" t="n"/>
      <c r="E301" s="17" t="n"/>
      <c r="F301" s="17" t="n"/>
      <c r="G301" s="17" t="n"/>
      <c r="H301" s="17" t="n"/>
      <c r="I301" s="17" t="n"/>
      <c r="J301" s="17" t="n"/>
      <c r="K301" s="17" t="n"/>
      <c r="L301" s="17" t="n"/>
      <c r="M301" s="17" t="n"/>
    </row>
    <row r="302" ht="23" customHeight="1">
      <c r="A302" s="25" t="n"/>
      <c r="B302" s="25" t="n"/>
      <c r="C302" s="27" t="n"/>
      <c r="D302" s="25" t="n"/>
      <c r="E302" s="17" t="n"/>
      <c r="F302" s="17" t="n"/>
      <c r="G302" s="17" t="n"/>
      <c r="H302" s="17" t="n"/>
      <c r="I302" s="17" t="n"/>
      <c r="J302" s="17" t="n"/>
      <c r="K302" s="17" t="n"/>
      <c r="L302" s="17" t="n"/>
      <c r="M302" s="17" t="n"/>
    </row>
    <row r="303" ht="23" customHeight="1">
      <c r="A303" s="25" t="n"/>
      <c r="B303" s="25" t="n"/>
      <c r="C303" s="27" t="n"/>
      <c r="D303" s="25" t="n"/>
      <c r="E303" s="17" t="n"/>
      <c r="F303" s="17" t="n"/>
      <c r="G303" s="17" t="n"/>
      <c r="H303" s="17" t="n"/>
      <c r="I303" s="17" t="n"/>
      <c r="J303" s="17" t="n"/>
      <c r="K303" s="17" t="n"/>
      <c r="L303" s="17" t="n"/>
      <c r="M303" s="17" t="n"/>
    </row>
  </sheetData>
  <mergeCells count="2">
    <mergeCell ref="A2:M2"/>
    <mergeCell ref="A1:M1"/>
  </mergeCells>
  <pageMargins left="0.75" right="0.75" top="1" bottom="1" header="0.5" footer="0.5"/>
  <tableParts count="5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AppVersion>16.0000</AppVersion>
</Properties>
</file>

<file path=docProps/core.xml><?xml version="1.0" encoding="utf-8"?>
<cp:coreProperties xmlns:cp="http://schemas.openxmlformats.org/package/2006/metadata/core-properties">
  <dc:creator xmlns:dc="http://purl.org/dc/elements/1.1/">武汉聚一家网络服务有限公司</dc:creator>
  <dc:title xmlns:dc="http://purl.org/dc/elements/1.1/">2026年聚网财务经营台账</dc:title>
  <dc:description xmlns:dc="http://purl.org/dc/elements/1.1/">2026年财务经营台账与经营分析看板</dc:description>
  <dc:subject xmlns:dc="http://purl.org/dc/elements/1.1/">财务经营台账</dc:subject>
  <dcterms:created xmlns:dcterms="http://purl.org/dc/terms/" xmlns:xsi="http://www.w3.org/2001/XMLSchema-instance" xsi:type="dcterms:W3CDTF">2026-06-12T18:54:59Z</dcterms:created>
  <dcterms:modified xmlns:dcterms="http://purl.org/dc/terms/" xmlns:xsi="http://www.w3.org/2001/XMLSchema-instance" xsi:type="dcterms:W3CDTF">2026-06-13T08:58:41Z</dcterms:modified>
  <cp:lastModifiedBy>武汉聚一家网络服务有限公司</cp:lastModifiedBy>
  <cp:category>财务管理</cp:category>
  <cp:keywords>财务,经营,台账,看板</cp:keywords>
</cp:coreProperties>
</file>